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58BF9DA0-6DF9-4553-A48C-D92F41F6A13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E302" i="9" s="1"/>
  <c r="B302" i="9" s="1"/>
  <c r="F302" i="9"/>
  <c r="H301" i="9"/>
  <c r="G301" i="9"/>
  <c r="F301" i="9"/>
  <c r="E301" i="9"/>
  <c r="B301" i="9" s="1"/>
  <c r="H300" i="9"/>
  <c r="G300" i="9"/>
  <c r="E300" i="9" s="1"/>
  <c r="F300" i="9"/>
  <c r="H299" i="9"/>
  <c r="G299" i="9"/>
  <c r="F299" i="9"/>
  <c r="H298" i="9"/>
  <c r="G298" i="9"/>
  <c r="F298" i="9"/>
  <c r="E298" i="9"/>
  <c r="B298" i="9" s="1"/>
  <c r="H297" i="9"/>
  <c r="E297" i="9" s="1"/>
  <c r="G297" i="9"/>
  <c r="F297" i="9"/>
  <c r="H296" i="9"/>
  <c r="G296" i="9"/>
  <c r="E296" i="9" s="1"/>
  <c r="F296" i="9"/>
  <c r="H295" i="9"/>
  <c r="G295" i="9"/>
  <c r="E295" i="9" s="1"/>
  <c r="B295" i="9" s="1"/>
  <c r="F295" i="9"/>
  <c r="H294" i="9"/>
  <c r="G294" i="9"/>
  <c r="F294" i="9"/>
  <c r="E294" i="9"/>
  <c r="B294" i="9" s="1"/>
  <c r="H293" i="9"/>
  <c r="G293" i="9"/>
  <c r="E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F271" i="9"/>
  <c r="E271" i="9"/>
  <c r="M270" i="9"/>
  <c r="L270" i="9"/>
  <c r="F270" i="9"/>
  <c r="E270" i="9"/>
  <c r="M269" i="9"/>
  <c r="L269" i="9"/>
  <c r="E269" i="9"/>
  <c r="M268" i="9"/>
  <c r="L268" i="9"/>
  <c r="E268" i="9"/>
  <c r="M267" i="9"/>
  <c r="L267" i="9"/>
  <c r="F267" i="9"/>
  <c r="E267" i="9"/>
  <c r="M266" i="9"/>
  <c r="L266" i="9"/>
  <c r="F266" i="9"/>
  <c r="E266" i="9"/>
  <c r="M265" i="9"/>
  <c r="L265" i="9"/>
  <c r="E265" i="9"/>
  <c r="M264" i="9"/>
  <c r="L264" i="9"/>
  <c r="E264" i="9"/>
  <c r="M263" i="9"/>
  <c r="L263" i="9"/>
  <c r="F263" i="9"/>
  <c r="E263" i="9"/>
  <c r="M262" i="9"/>
  <c r="L262" i="9"/>
  <c r="F262" i="9"/>
  <c r="E262" i="9"/>
  <c r="M261" i="9"/>
  <c r="L261" i="9"/>
  <c r="E261" i="9"/>
  <c r="M260" i="9"/>
  <c r="L260" i="9"/>
  <c r="E260" i="9"/>
  <c r="M259" i="9"/>
  <c r="L259" i="9"/>
  <c r="F259" i="9"/>
  <c r="E259" i="9"/>
  <c r="M258" i="9"/>
  <c r="L258" i="9"/>
  <c r="F258" i="9"/>
  <c r="B258" i="9" s="1"/>
  <c r="E258" i="9"/>
  <c r="M257" i="9"/>
  <c r="L257" i="9"/>
  <c r="E257" i="9"/>
  <c r="M256" i="9"/>
  <c r="F256" i="9" s="1"/>
  <c r="L256" i="9"/>
  <c r="E256" i="9"/>
  <c r="M255" i="9"/>
  <c r="L255" i="9"/>
  <c r="F255" i="9"/>
  <c r="E255" i="9"/>
  <c r="M254" i="9"/>
  <c r="L254" i="9"/>
  <c r="F254" i="9"/>
  <c r="B254" i="9" s="1"/>
  <c r="E254" i="9"/>
  <c r="M253" i="9"/>
  <c r="L253" i="9"/>
  <c r="E253" i="9"/>
  <c r="M252" i="9"/>
  <c r="F252" i="9" s="1"/>
  <c r="L252" i="9"/>
  <c r="E252" i="9"/>
  <c r="B252" i="9" s="1"/>
  <c r="M251" i="9"/>
  <c r="L251" i="9"/>
  <c r="F251" i="9"/>
  <c r="E251" i="9"/>
  <c r="M250" i="9"/>
  <c r="L250" i="9"/>
  <c r="F250" i="9"/>
  <c r="B250" i="9" s="1"/>
  <c r="E250" i="9"/>
  <c r="M249" i="9"/>
  <c r="L249" i="9"/>
  <c r="E249" i="9"/>
  <c r="M248" i="9"/>
  <c r="F248" i="9" s="1"/>
  <c r="L248" i="9"/>
  <c r="E248" i="9"/>
  <c r="M247" i="9"/>
  <c r="L247" i="9"/>
  <c r="F247" i="9"/>
  <c r="E247" i="9"/>
  <c r="M246" i="9"/>
  <c r="L246" i="9"/>
  <c r="F246" i="9"/>
  <c r="B246" i="9" s="1"/>
  <c r="E246" i="9"/>
  <c r="M245" i="9"/>
  <c r="L245" i="9"/>
  <c r="E245" i="9"/>
  <c r="M244" i="9"/>
  <c r="F244" i="9" s="1"/>
  <c r="L244" i="9"/>
  <c r="E244" i="9"/>
  <c r="B244" i="9" s="1"/>
  <c r="M243" i="9"/>
  <c r="L243" i="9"/>
  <c r="F243" i="9"/>
  <c r="E243" i="9"/>
  <c r="M242" i="9"/>
  <c r="L242" i="9"/>
  <c r="F242" i="9"/>
  <c r="B242" i="9" s="1"/>
  <c r="E242" i="9"/>
  <c r="M241" i="9"/>
  <c r="L241" i="9"/>
  <c r="E241" i="9"/>
  <c r="M240" i="9"/>
  <c r="F240" i="9" s="1"/>
  <c r="L240" i="9"/>
  <c r="E240" i="9"/>
  <c r="M239" i="9"/>
  <c r="L239" i="9"/>
  <c r="F239" i="9"/>
  <c r="E239" i="9"/>
  <c r="M238" i="9"/>
  <c r="L238" i="9"/>
  <c r="F238" i="9"/>
  <c r="B238" i="9" s="1"/>
  <c r="E238" i="9"/>
  <c r="M237" i="9"/>
  <c r="L237" i="9"/>
  <c r="E237" i="9"/>
  <c r="M236" i="9"/>
  <c r="F236" i="9" s="1"/>
  <c r="L236" i="9"/>
  <c r="E236" i="9"/>
  <c r="B236" i="9" s="1"/>
  <c r="M235" i="9"/>
  <c r="L235" i="9"/>
  <c r="F235" i="9"/>
  <c r="E235" i="9"/>
  <c r="M234" i="9"/>
  <c r="L234" i="9"/>
  <c r="F234" i="9"/>
  <c r="B234" i="9" s="1"/>
  <c r="E234" i="9"/>
  <c r="M233" i="9"/>
  <c r="L233" i="9"/>
  <c r="E233" i="9"/>
  <c r="M232" i="9"/>
  <c r="F232" i="9" s="1"/>
  <c r="L232" i="9"/>
  <c r="E232" i="9"/>
  <c r="M231" i="9"/>
  <c r="L231" i="9"/>
  <c r="F231" i="9"/>
  <c r="E231" i="9"/>
  <c r="M230" i="9"/>
  <c r="L230" i="9"/>
  <c r="F230" i="9"/>
  <c r="B230" i="9" s="1"/>
  <c r="E230" i="9"/>
  <c r="M229" i="9"/>
  <c r="L229" i="9"/>
  <c r="E229" i="9"/>
  <c r="M228" i="9"/>
  <c r="F228" i="9" s="1"/>
  <c r="L228" i="9"/>
  <c r="E228" i="9"/>
  <c r="B228" i="9" s="1"/>
  <c r="M227" i="9"/>
  <c r="L227" i="9"/>
  <c r="F227" i="9"/>
  <c r="E227" i="9"/>
  <c r="M226" i="9"/>
  <c r="L226" i="9"/>
  <c r="F226" i="9"/>
  <c r="B226" i="9" s="1"/>
  <c r="E226" i="9"/>
  <c r="M225" i="9"/>
  <c r="L225" i="9"/>
  <c r="E225" i="9"/>
  <c r="M224" i="9"/>
  <c r="L224" i="9"/>
  <c r="E224" i="9"/>
  <c r="M223" i="9"/>
  <c r="F223" i="9" s="1"/>
  <c r="L223" i="9"/>
  <c r="E223" i="9"/>
  <c r="M222" i="9"/>
  <c r="L222" i="9"/>
  <c r="F222" i="9"/>
  <c r="B222" i="9" s="1"/>
  <c r="E222" i="9"/>
  <c r="M221" i="9"/>
  <c r="L221" i="9"/>
  <c r="E221" i="9"/>
  <c r="M220" i="9"/>
  <c r="L220" i="9"/>
  <c r="E220" i="9"/>
  <c r="M219" i="9"/>
  <c r="F219" i="9" s="1"/>
  <c r="L219" i="9"/>
  <c r="E219" i="9"/>
  <c r="M218" i="9"/>
  <c r="F218" i="9" s="1"/>
  <c r="B218" i="9" s="1"/>
  <c r="L218" i="9"/>
  <c r="E218" i="9"/>
  <c r="M217" i="9"/>
  <c r="L217" i="9"/>
  <c r="E217" i="9"/>
  <c r="M216" i="9"/>
  <c r="L216" i="9"/>
  <c r="E216" i="9"/>
  <c r="M215" i="9"/>
  <c r="F215" i="9" s="1"/>
  <c r="L215" i="9"/>
  <c r="E215" i="9"/>
  <c r="M214" i="9"/>
  <c r="L214" i="9"/>
  <c r="F214" i="9"/>
  <c r="B214" i="9" s="1"/>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F58" i="9"/>
  <c r="B58" i="9"/>
  <c r="H57" i="9"/>
  <c r="G57" i="9"/>
  <c r="F57" i="9"/>
  <c r="E57" i="9"/>
  <c r="B57" i="9" s="1"/>
  <c r="H56" i="9"/>
  <c r="G56" i="9"/>
  <c r="F56" i="9"/>
  <c r="E56" i="9"/>
  <c r="H55" i="9"/>
  <c r="G55" i="9"/>
  <c r="E55" i="9" s="1"/>
  <c r="F55" i="9"/>
  <c r="H54" i="9"/>
  <c r="G54" i="9"/>
  <c r="F54" i="9"/>
  <c r="H53" i="9"/>
  <c r="G53" i="9"/>
  <c r="F53" i="9"/>
  <c r="E53" i="9"/>
  <c r="B53" i="9" s="1"/>
  <c r="H52" i="9"/>
  <c r="G52" i="9"/>
  <c r="F52" i="9"/>
  <c r="E52" i="9"/>
  <c r="H51" i="9"/>
  <c r="G51" i="9"/>
  <c r="E51" i="9" s="1"/>
  <c r="F51" i="9"/>
  <c r="H50" i="9"/>
  <c r="G50" i="9"/>
  <c r="F50" i="9"/>
  <c r="H49" i="9"/>
  <c r="G49" i="9"/>
  <c r="F49" i="9"/>
  <c r="E49" i="9"/>
  <c r="B49" i="9" s="1"/>
  <c r="H48" i="9"/>
  <c r="G48" i="9"/>
  <c r="F48" i="9"/>
  <c r="E48" i="9"/>
  <c r="H47" i="9"/>
  <c r="G47" i="9"/>
  <c r="F47" i="9"/>
  <c r="H46" i="9"/>
  <c r="G46" i="9"/>
  <c r="F46" i="9"/>
  <c r="H45" i="9"/>
  <c r="G45" i="9"/>
  <c r="F45" i="9"/>
  <c r="E45" i="9"/>
  <c r="B45" i="9" s="1"/>
  <c r="H44" i="9"/>
  <c r="G44" i="9"/>
  <c r="F44" i="9"/>
  <c r="E44" i="9"/>
  <c r="H43" i="9"/>
  <c r="G43" i="9"/>
  <c r="E43" i="9" s="1"/>
  <c r="F43" i="9"/>
  <c r="H42" i="9"/>
  <c r="G42" i="9"/>
  <c r="F42" i="9"/>
  <c r="H41" i="9"/>
  <c r="E41" i="9" s="1"/>
  <c r="B41" i="9" s="1"/>
  <c r="G41" i="9"/>
  <c r="F41" i="9"/>
  <c r="H40" i="9"/>
  <c r="E40" i="9" s="1"/>
  <c r="G40" i="9"/>
  <c r="F40" i="9"/>
  <c r="H39" i="9"/>
  <c r="G39" i="9"/>
  <c r="E39" i="9" s="1"/>
  <c r="F39" i="9"/>
  <c r="H38" i="9"/>
  <c r="G38" i="9"/>
  <c r="F38" i="9"/>
  <c r="H37" i="9"/>
  <c r="G37" i="9"/>
  <c r="F37" i="9"/>
  <c r="E37" i="9"/>
  <c r="B37" i="9" s="1"/>
  <c r="H36" i="9"/>
  <c r="G36" i="9"/>
  <c r="F36" i="9"/>
  <c r="E36" i="9"/>
  <c r="H35" i="9"/>
  <c r="G35" i="9"/>
  <c r="E35" i="9" s="1"/>
  <c r="F35" i="9"/>
  <c r="H34" i="9"/>
  <c r="G34" i="9"/>
  <c r="F34" i="9"/>
  <c r="H33" i="9"/>
  <c r="G33" i="9"/>
  <c r="E33" i="9" s="1"/>
  <c r="B33" i="9" s="1"/>
  <c r="F33" i="9"/>
  <c r="H32" i="9"/>
  <c r="G32" i="9"/>
  <c r="F32" i="9"/>
  <c r="H31" i="9"/>
  <c r="G31" i="9"/>
  <c r="F31" i="9"/>
  <c r="H30" i="9"/>
  <c r="G30" i="9"/>
  <c r="F30" i="9"/>
  <c r="H29" i="9"/>
  <c r="G29" i="9"/>
  <c r="F29" i="9"/>
  <c r="E29" i="9"/>
  <c r="B29" i="9" s="1"/>
  <c r="H28" i="9"/>
  <c r="G28" i="9"/>
  <c r="F28" i="9"/>
  <c r="E28" i="9"/>
  <c r="H27" i="9"/>
  <c r="G27" i="9"/>
  <c r="F27" i="9"/>
  <c r="H26" i="9"/>
  <c r="G26" i="9"/>
  <c r="F26" i="9"/>
  <c r="H25" i="9"/>
  <c r="G25" i="9"/>
  <c r="F25" i="9"/>
  <c r="E25" i="9"/>
  <c r="B25" i="9" s="1"/>
  <c r="H24" i="9"/>
  <c r="G24" i="9"/>
  <c r="F24" i="9"/>
  <c r="E24" i="9"/>
  <c r="H23" i="9"/>
  <c r="G23" i="9"/>
  <c r="E23" i="9" s="1"/>
  <c r="F23" i="9"/>
  <c r="H22" i="9"/>
  <c r="G22" i="9"/>
  <c r="F22" i="9"/>
  <c r="F21" i="9"/>
  <c r="F4" i="9"/>
  <c r="O3" i="9"/>
  <c r="I3" i="9"/>
  <c r="H3" i="9"/>
  <c r="G3" i="9"/>
  <c r="D101" i="8"/>
  <c r="D95" i="8"/>
  <c r="D90" i="8"/>
  <c r="D85" i="8"/>
  <c r="D80" i="8"/>
  <c r="D75" i="8"/>
  <c r="D70" i="8"/>
  <c r="D65" i="8"/>
  <c r="D60" i="8"/>
  <c r="D55" i="8"/>
  <c r="D50" i="8"/>
  <c r="D44" i="8"/>
  <c r="D36" i="8"/>
  <c r="D26" i="8"/>
  <c r="D18" i="8"/>
  <c r="D8" i="8"/>
  <c r="C1483" i="1" s="1"/>
  <c r="G1483" i="1" s="1"/>
  <c r="E44" i="7"/>
  <c r="D44" i="7"/>
  <c r="E39" i="7"/>
  <c r="D39" i="7"/>
  <c r="E38" i="7"/>
  <c r="D38" i="7"/>
  <c r="E30" i="7"/>
  <c r="D30" i="7"/>
  <c r="E23" i="7"/>
  <c r="E22" i="7" s="1"/>
  <c r="D1453" i="1" s="1"/>
  <c r="D23" i="7"/>
  <c r="D22" i="7" s="1"/>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412" i="1" s="1"/>
  <c r="G1412" i="1" s="1"/>
  <c r="D118" i="6"/>
  <c r="C1412" i="1"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1383" i="1"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4" i="5"/>
  <c r="F243" i="5"/>
  <c r="E242" i="5"/>
  <c r="D242" i="5"/>
  <c r="F241" i="5"/>
  <c r="F240" i="5"/>
  <c r="F239"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09" i="9" s="1"/>
  <c r="D191" i="5"/>
  <c r="F189" i="5"/>
  <c r="F188" i="5"/>
  <c r="F187" i="5"/>
  <c r="F186" i="5"/>
  <c r="F185" i="5"/>
  <c r="F184" i="5"/>
  <c r="F183" i="5"/>
  <c r="F182" i="5"/>
  <c r="F181" i="5"/>
  <c r="E180" i="5"/>
  <c r="E177" i="5" s="1"/>
  <c r="H307" i="9" s="1"/>
  <c r="D180" i="5"/>
  <c r="D177" i="5" s="1"/>
  <c r="F179" i="5"/>
  <c r="F178"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79"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C1023" i="1"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E629" i="4"/>
  <c r="D629" i="4"/>
  <c r="F629" i="4" s="1"/>
  <c r="F628" i="4"/>
  <c r="F627" i="4"/>
  <c r="E626" i="4"/>
  <c r="D626" i="4"/>
  <c r="E625" i="4"/>
  <c r="D619" i="1" s="1"/>
  <c r="F624" i="4"/>
  <c r="F623" i="4"/>
  <c r="F622" i="4"/>
  <c r="F621" i="4"/>
  <c r="F620" i="4"/>
  <c r="F619" i="4"/>
  <c r="F618" i="4"/>
  <c r="F617" i="4"/>
  <c r="E617" i="4"/>
  <c r="D617" i="4"/>
  <c r="F616" i="4"/>
  <c r="F615" i="4"/>
  <c r="F614" i="4"/>
  <c r="F613" i="4"/>
  <c r="E612" i="4"/>
  <c r="F612" i="4" s="1"/>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79" i="1" s="1"/>
  <c r="D585" i="4"/>
  <c r="F585" i="4" s="1"/>
  <c r="F584" i="4"/>
  <c r="F583" i="4"/>
  <c r="F582" i="4"/>
  <c r="F581" i="4"/>
  <c r="E581" i="4"/>
  <c r="D581" i="4"/>
  <c r="F580" i="4"/>
  <c r="D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E418" i="4"/>
  <c r="D413" i="1" s="1"/>
  <c r="H413" i="1" s="1"/>
  <c r="D418" i="4"/>
  <c r="E417" i="4"/>
  <c r="D417" i="4"/>
  <c r="F417" i="4" s="1"/>
  <c r="E416" i="4"/>
  <c r="D411" i="1" s="1"/>
  <c r="G411" i="1" s="1"/>
  <c r="D416" i="4"/>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4" i="1" s="1"/>
  <c r="D268" i="4"/>
  <c r="F267" i="4"/>
  <c r="F266" i="4"/>
  <c r="F265" i="4"/>
  <c r="F264" i="4"/>
  <c r="E264" i="4"/>
  <c r="D264" i="4"/>
  <c r="E263" i="4"/>
  <c r="D259" i="1" s="1"/>
  <c r="F262" i="4"/>
  <c r="F261" i="4"/>
  <c r="F260" i="4"/>
  <c r="E259" i="4"/>
  <c r="E252" i="4" s="1"/>
  <c r="D248" i="1" s="1"/>
  <c r="D259" i="4"/>
  <c r="F258" i="4"/>
  <c r="F257" i="4"/>
  <c r="F256" i="4"/>
  <c r="F255" i="4"/>
  <c r="F254" i="4"/>
  <c r="E253" i="4"/>
  <c r="D253" i="4"/>
  <c r="F251" i="4"/>
  <c r="F250" i="4"/>
  <c r="F249" i="4"/>
  <c r="F248" i="4"/>
  <c r="E247" i="4"/>
  <c r="D243" i="1" s="1"/>
  <c r="D247" i="4"/>
  <c r="F246" i="4"/>
  <c r="F245" i="4"/>
  <c r="F244" i="4"/>
  <c r="E244" i="4"/>
  <c r="D240" i="1" s="1"/>
  <c r="G240" i="1"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E128" i="4"/>
  <c r="D128" i="4"/>
  <c r="F127" i="4"/>
  <c r="F126" i="4"/>
  <c r="E125" i="4"/>
  <c r="E124" i="4" s="1"/>
  <c r="D125" i="4"/>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7" i="4"/>
  <c r="F96" i="4"/>
  <c r="F95" i="4"/>
  <c r="F94" i="4"/>
  <c r="F93" i="4"/>
  <c r="F92" i="4"/>
  <c r="E91" i="4"/>
  <c r="D87" i="1" s="1"/>
  <c r="D91" i="4"/>
  <c r="F90" i="4"/>
  <c r="F89" i="4"/>
  <c r="F88" i="4"/>
  <c r="F87" i="4"/>
  <c r="F86" i="4"/>
  <c r="F85" i="4"/>
  <c r="F84" i="4"/>
  <c r="F83" i="4"/>
  <c r="E83" i="4"/>
  <c r="D83" i="4"/>
  <c r="E82" i="4"/>
  <c r="D78" i="1" s="1"/>
  <c r="F81" i="4"/>
  <c r="F80" i="4"/>
  <c r="F79" i="4"/>
  <c r="F78" i="4"/>
  <c r="E77" i="4"/>
  <c r="D77" i="4"/>
  <c r="F77" i="4" s="1"/>
  <c r="F76" i="4"/>
  <c r="F75" i="4"/>
  <c r="F74" i="4"/>
  <c r="E74" i="4"/>
  <c r="D74" i="4"/>
  <c r="F73" i="4"/>
  <c r="F72" i="4"/>
  <c r="F71" i="4"/>
  <c r="E71" i="4"/>
  <c r="D71" i="4"/>
  <c r="F70" i="4"/>
  <c r="F69" i="4"/>
  <c r="E68" i="4"/>
  <c r="D68" i="4"/>
  <c r="F67" i="4"/>
  <c r="F66" i="4"/>
  <c r="E65" i="4"/>
  <c r="D61" i="1" s="1"/>
  <c r="D65" i="4"/>
  <c r="F64" i="4"/>
  <c r="F63" i="4"/>
  <c r="E62" i="4"/>
  <c r="D62" i="4"/>
  <c r="F61" i="4"/>
  <c r="F60" i="4"/>
  <c r="F59" i="4"/>
  <c r="E59" i="4"/>
  <c r="D59" i="4"/>
  <c r="F58" i="4"/>
  <c r="F57" i="4"/>
  <c r="F56" i="4"/>
  <c r="F55" i="4"/>
  <c r="F54" i="4"/>
  <c r="E54" i="4"/>
  <c r="D50" i="1" s="1"/>
  <c r="D54" i="4"/>
  <c r="F53" i="4"/>
  <c r="F52" i="4"/>
  <c r="E51" i="4"/>
  <c r="F51" i="4" s="1"/>
  <c r="D51" i="4"/>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H1578" i="1"/>
  <c r="G1578" i="1"/>
  <c r="C1578" i="1"/>
  <c r="C1577" i="1"/>
  <c r="C1576" i="1"/>
  <c r="G1576" i="1" s="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H1531" i="1"/>
  <c r="G1531" i="1"/>
  <c r="C1531" i="1"/>
  <c r="H1530" i="1"/>
  <c r="G1530" i="1"/>
  <c r="C1530" i="1"/>
  <c r="C1529" i="1"/>
  <c r="H1528" i="1"/>
  <c r="C1528" i="1"/>
  <c r="G1528" i="1" s="1"/>
  <c r="H1527" i="1"/>
  <c r="G1527" i="1"/>
  <c r="C1527" i="1"/>
  <c r="C1526" i="1"/>
  <c r="G1525" i="1"/>
  <c r="C1525" i="1"/>
  <c r="H1525" i="1" s="1"/>
  <c r="H1523" i="1"/>
  <c r="G1523" i="1"/>
  <c r="C1523" i="1"/>
  <c r="H1522" i="1"/>
  <c r="G1522" i="1"/>
  <c r="C1522" i="1"/>
  <c r="C1521" i="1"/>
  <c r="H1520" i="1"/>
  <c r="C1520" i="1"/>
  <c r="G1520" i="1" s="1"/>
  <c r="H1519" i="1"/>
  <c r="G1519" i="1"/>
  <c r="C1519" i="1"/>
  <c r="C1516" i="1"/>
  <c r="H1515" i="1"/>
  <c r="C1515" i="1"/>
  <c r="G1515" i="1" s="1"/>
  <c r="H1514" i="1"/>
  <c r="G1514" i="1"/>
  <c r="C1514" i="1"/>
  <c r="C1513" i="1"/>
  <c r="H1512" i="1"/>
  <c r="C1512" i="1"/>
  <c r="G1512" i="1" s="1"/>
  <c r="C1511" i="1"/>
  <c r="G1511" i="1" s="1"/>
  <c r="C1510" i="1"/>
  <c r="C1509" i="1"/>
  <c r="H1509" i="1" s="1"/>
  <c r="C1508" i="1"/>
  <c r="H1507" i="1"/>
  <c r="C1507" i="1"/>
  <c r="G1507" i="1" s="1"/>
  <c r="H1506" i="1"/>
  <c r="G1506" i="1"/>
  <c r="C1506" i="1"/>
  <c r="C1505" i="1"/>
  <c r="C1504" i="1"/>
  <c r="G1504" i="1" s="1"/>
  <c r="G1503" i="1"/>
  <c r="C1503" i="1"/>
  <c r="H1503" i="1" s="1"/>
  <c r="C1502" i="1"/>
  <c r="C1501" i="1"/>
  <c r="H1501" i="1" s="1"/>
  <c r="C1500" i="1"/>
  <c r="H1498" i="1"/>
  <c r="G1498" i="1"/>
  <c r="C1498" i="1"/>
  <c r="C1497" i="1"/>
  <c r="H1496" i="1"/>
  <c r="C1496" i="1"/>
  <c r="G1496" i="1" s="1"/>
  <c r="H1495" i="1"/>
  <c r="G1495" i="1"/>
  <c r="C1495" i="1"/>
  <c r="C1494" i="1"/>
  <c r="G1493" i="1"/>
  <c r="C1493" i="1"/>
  <c r="H1493" i="1" s="1"/>
  <c r="C1492" i="1"/>
  <c r="C1491" i="1"/>
  <c r="G1491" i="1" s="1"/>
  <c r="H1490" i="1"/>
  <c r="G1490" i="1"/>
  <c r="C1490" i="1"/>
  <c r="C1489" i="1"/>
  <c r="H1488" i="1"/>
  <c r="C1488" i="1"/>
  <c r="G1488" i="1" s="1"/>
  <c r="H1487" i="1"/>
  <c r="G1487" i="1"/>
  <c r="C1487" i="1"/>
  <c r="C1486" i="1"/>
  <c r="C1485" i="1"/>
  <c r="H1485" i="1" s="1"/>
  <c r="C1484" i="1"/>
  <c r="C1482" i="1"/>
  <c r="H1482" i="1" s="1"/>
  <c r="C1480" i="1"/>
  <c r="G1480" i="1" s="1"/>
  <c r="D1479" i="1"/>
  <c r="C1479" i="1"/>
  <c r="H1479" i="1" s="1"/>
  <c r="D1478" i="1"/>
  <c r="C1478" i="1"/>
  <c r="D1477" i="1"/>
  <c r="G1477" i="1" s="1"/>
  <c r="C1477" i="1"/>
  <c r="H1476" i="1"/>
  <c r="G1476" i="1"/>
  <c r="I1476" i="1" s="1"/>
  <c r="D1476" i="1"/>
  <c r="C1476" i="1"/>
  <c r="J1476" i="1" s="1"/>
  <c r="H1475" i="1"/>
  <c r="G1475" i="1"/>
  <c r="D1475" i="1"/>
  <c r="C1475" i="1"/>
  <c r="D1474" i="1"/>
  <c r="C1474" i="1"/>
  <c r="H1474" i="1" s="1"/>
  <c r="D1473" i="1"/>
  <c r="C1473" i="1"/>
  <c r="D1472" i="1"/>
  <c r="G1472" i="1" s="1"/>
  <c r="C1472" i="1"/>
  <c r="H1471" i="1"/>
  <c r="G1471" i="1"/>
  <c r="I1471" i="1" s="1"/>
  <c r="D1471" i="1"/>
  <c r="C1471" i="1"/>
  <c r="J1471" i="1" s="1"/>
  <c r="H1470" i="1"/>
  <c r="G1470" i="1"/>
  <c r="D1470" i="1"/>
  <c r="C1470" i="1"/>
  <c r="H1469" i="1"/>
  <c r="G1469" i="1"/>
  <c r="D1469" i="1"/>
  <c r="C1469" i="1"/>
  <c r="D1468" i="1"/>
  <c r="C1468" i="1"/>
  <c r="H1468" i="1" s="1"/>
  <c r="D1467" i="1"/>
  <c r="C1467" i="1"/>
  <c r="D1466" i="1"/>
  <c r="G1466" i="1" s="1"/>
  <c r="C1466" i="1"/>
  <c r="H1465" i="1"/>
  <c r="G1465" i="1"/>
  <c r="I1465" i="1" s="1"/>
  <c r="D1465" i="1"/>
  <c r="C1465" i="1"/>
  <c r="J1465" i="1" s="1"/>
  <c r="D1464" i="1"/>
  <c r="C1464" i="1"/>
  <c r="H1464" i="1" s="1"/>
  <c r="D1463" i="1"/>
  <c r="C1463" i="1"/>
  <c r="D1462" i="1"/>
  <c r="G1462" i="1" s="1"/>
  <c r="C1462" i="1"/>
  <c r="D1461" i="1"/>
  <c r="C1461" i="1"/>
  <c r="G1460" i="1"/>
  <c r="D1460" i="1"/>
  <c r="C1460" i="1"/>
  <c r="J1460" i="1" s="1"/>
  <c r="G1459" i="1"/>
  <c r="D1459" i="1"/>
  <c r="C1459" i="1"/>
  <c r="H1458" i="1"/>
  <c r="D1458" i="1"/>
  <c r="C1458" i="1"/>
  <c r="J1458" i="1" s="1"/>
  <c r="J1457" i="1"/>
  <c r="D1457" i="1"/>
  <c r="C1457" i="1"/>
  <c r="D1456" i="1"/>
  <c r="G1456" i="1" s="1"/>
  <c r="C1456" i="1"/>
  <c r="J1456" i="1" s="1"/>
  <c r="G1455" i="1"/>
  <c r="D1455" i="1"/>
  <c r="C1455" i="1"/>
  <c r="D1454" i="1"/>
  <c r="G1454" i="1" s="1"/>
  <c r="C1454" i="1"/>
  <c r="C1453" i="1"/>
  <c r="G1452" i="1"/>
  <c r="D1452" i="1"/>
  <c r="C1452" i="1"/>
  <c r="J1452" i="1" s="1"/>
  <c r="G1451" i="1"/>
  <c r="D1451" i="1"/>
  <c r="C1451" i="1"/>
  <c r="H1450" i="1"/>
  <c r="D1450" i="1"/>
  <c r="C1450" i="1"/>
  <c r="J1450" i="1" s="1"/>
  <c r="D1449" i="1"/>
  <c r="C1449" i="1"/>
  <c r="G1448" i="1"/>
  <c r="D1448" i="1"/>
  <c r="C1448" i="1"/>
  <c r="J1448" i="1" s="1"/>
  <c r="G1447" i="1"/>
  <c r="D1447" i="1"/>
  <c r="C1447" i="1"/>
  <c r="H1446" i="1"/>
  <c r="D1446" i="1"/>
  <c r="C1446" i="1"/>
  <c r="J1446" i="1" s="1"/>
  <c r="J1445" i="1"/>
  <c r="D1445" i="1"/>
  <c r="C1445" i="1"/>
  <c r="G1445" i="1" s="1"/>
  <c r="J1444" i="1"/>
  <c r="D1444" i="1"/>
  <c r="H1444" i="1" s="1"/>
  <c r="C1444" i="1"/>
  <c r="D1443" i="1"/>
  <c r="H1443" i="1" s="1"/>
  <c r="C1443" i="1"/>
  <c r="H1442" i="1"/>
  <c r="G1442" i="1"/>
  <c r="I1442" i="1" s="1"/>
  <c r="D1442" i="1"/>
  <c r="J1442" i="1" s="1"/>
  <c r="C1442" i="1"/>
  <c r="D1441" i="1"/>
  <c r="C1441" i="1"/>
  <c r="G1441" i="1" s="1"/>
  <c r="J1440" i="1"/>
  <c r="D1440" i="1"/>
  <c r="H1440" i="1" s="1"/>
  <c r="C1440" i="1"/>
  <c r="D1439" i="1"/>
  <c r="H1439" i="1" s="1"/>
  <c r="C1439" i="1"/>
  <c r="D1438" i="1"/>
  <c r="C1438" i="1"/>
  <c r="D1437" i="1"/>
  <c r="C1437" i="1"/>
  <c r="G1437" i="1" s="1"/>
  <c r="D1434" i="1"/>
  <c r="C1434" i="1"/>
  <c r="D1433" i="1"/>
  <c r="C1433" i="1"/>
  <c r="G1433" i="1" s="1"/>
  <c r="H1432" i="1"/>
  <c r="D1432" i="1"/>
  <c r="C1432" i="1"/>
  <c r="D1431" i="1"/>
  <c r="H1431" i="1" s="1"/>
  <c r="C1431" i="1"/>
  <c r="D1430" i="1"/>
  <c r="C1430" i="1"/>
  <c r="D1429" i="1"/>
  <c r="C1429" i="1"/>
  <c r="G1429" i="1" s="1"/>
  <c r="H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H1414" i="1" s="1"/>
  <c r="C1414" i="1"/>
  <c r="H1413" i="1"/>
  <c r="G1413" i="1"/>
  <c r="D1413" i="1"/>
  <c r="C1413"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G1265" i="1"/>
  <c r="D1265" i="1"/>
  <c r="H1265" i="1" s="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G1244" i="1" s="1"/>
  <c r="H1243" i="1"/>
  <c r="G1243" i="1"/>
  <c r="D1243" i="1"/>
  <c r="C1243" i="1"/>
  <c r="H1242" i="1"/>
  <c r="G1242" i="1"/>
  <c r="D1242" i="1"/>
  <c r="C1242" i="1"/>
  <c r="G1241" i="1"/>
  <c r="D1241" i="1"/>
  <c r="H1241" i="1" s="1"/>
  <c r="C1241" i="1"/>
  <c r="D1240" i="1"/>
  <c r="G1240" i="1" s="1"/>
  <c r="C1240" i="1"/>
  <c r="H1239" i="1"/>
  <c r="G1239" i="1"/>
  <c r="D1239" i="1"/>
  <c r="C1239" i="1"/>
  <c r="H1238" i="1"/>
  <c r="G1238" i="1"/>
  <c r="D1238" i="1"/>
  <c r="C1238" i="1"/>
  <c r="D1237" i="1"/>
  <c r="H1237" i="1" s="1"/>
  <c r="C1237" i="1"/>
  <c r="D1236" i="1"/>
  <c r="G1236" i="1" s="1"/>
  <c r="C1236" i="1"/>
  <c r="D1235"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G1226" i="1"/>
  <c r="D1226" i="1"/>
  <c r="H1226" i="1" s="1"/>
  <c r="C1226" i="1"/>
  <c r="D1225" i="1"/>
  <c r="H1225" i="1" s="1"/>
  <c r="C1225" i="1"/>
  <c r="D1224" i="1"/>
  <c r="H1224" i="1" s="1"/>
  <c r="C1224" i="1"/>
  <c r="D1223" i="1"/>
  <c r="H1223" i="1" s="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D1157" i="1"/>
  <c r="G1157" i="1" s="1"/>
  <c r="C1157" i="1"/>
  <c r="D1156" i="1"/>
  <c r="H1156" i="1" s="1"/>
  <c r="C1156" i="1"/>
  <c r="H1155" i="1"/>
  <c r="D1155" i="1"/>
  <c r="G1155" i="1" s="1"/>
  <c r="C1155" i="1"/>
  <c r="D1154" i="1"/>
  <c r="H1151" i="1"/>
  <c r="G1151"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D1142" i="1"/>
  <c r="H1141" i="1"/>
  <c r="D1141" i="1"/>
  <c r="G1141" i="1" s="1"/>
  <c r="C1141" i="1"/>
  <c r="H1140" i="1"/>
  <c r="G1140" i="1"/>
  <c r="D1140" i="1"/>
  <c r="C1140" i="1"/>
  <c r="H1139" i="1"/>
  <c r="G1139" i="1"/>
  <c r="D1139" i="1"/>
  <c r="C1139"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G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C1065" i="1"/>
  <c r="D1064" i="1"/>
  <c r="G1064" i="1" s="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G1048" i="1" s="1"/>
  <c r="C1048" i="1"/>
  <c r="D1047" i="1"/>
  <c r="G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H1032" i="1"/>
  <c r="G1032" i="1"/>
  <c r="D1032" i="1"/>
  <c r="C1032" i="1"/>
  <c r="H1031" i="1"/>
  <c r="G1031" i="1"/>
  <c r="D1031" i="1"/>
  <c r="C1031" i="1"/>
  <c r="D1030" i="1"/>
  <c r="H1029" i="1"/>
  <c r="G1029" i="1"/>
  <c r="D1029" i="1"/>
  <c r="C1029" i="1"/>
  <c r="H1028" i="1"/>
  <c r="D1028" i="1"/>
  <c r="G1028" i="1" s="1"/>
  <c r="C1028" i="1"/>
  <c r="H1027" i="1"/>
  <c r="G1027" i="1"/>
  <c r="D1027" i="1"/>
  <c r="C1027" i="1"/>
  <c r="H1026" i="1"/>
  <c r="G1026" i="1"/>
  <c r="D1026" i="1"/>
  <c r="C1026" i="1"/>
  <c r="D1025" i="1"/>
  <c r="H1025" i="1" s="1"/>
  <c r="C1025" i="1"/>
  <c r="H1024" i="1"/>
  <c r="G1024" i="1"/>
  <c r="D1024" i="1"/>
  <c r="C1024" i="1"/>
  <c r="D1023" i="1"/>
  <c r="G1023" i="1" s="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H1014" i="1"/>
  <c r="D1014" i="1"/>
  <c r="G1014" i="1" s="1"/>
  <c r="C1014"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H1004" i="1"/>
  <c r="D1004" i="1"/>
  <c r="G1004" i="1" s="1"/>
  <c r="C1004" i="1"/>
  <c r="H1003" i="1"/>
  <c r="D1003" i="1"/>
  <c r="G1003" i="1" s="1"/>
  <c r="C1003" i="1"/>
  <c r="H1002" i="1"/>
  <c r="D1002" i="1"/>
  <c r="G1002" i="1" s="1"/>
  <c r="C1002" i="1"/>
  <c r="H1001" i="1"/>
  <c r="G1001" i="1"/>
  <c r="D1001" i="1"/>
  <c r="C1001" i="1"/>
  <c r="H1000" i="1"/>
  <c r="D1000" i="1"/>
  <c r="G1000" i="1" s="1"/>
  <c r="C1000" i="1"/>
  <c r="D999" i="1"/>
  <c r="G999" i="1" s="1"/>
  <c r="C999" i="1"/>
  <c r="H998" i="1"/>
  <c r="G998" i="1"/>
  <c r="D998" i="1"/>
  <c r="C998" i="1"/>
  <c r="D997" i="1"/>
  <c r="G997" i="1" s="1"/>
  <c r="C997" i="1"/>
  <c r="D996" i="1"/>
  <c r="C996" i="1"/>
  <c r="H996" i="1" s="1"/>
  <c r="H995" i="1"/>
  <c r="G995" i="1"/>
  <c r="D995" i="1"/>
  <c r="C995" i="1"/>
  <c r="H994" i="1"/>
  <c r="G994" i="1"/>
  <c r="D994" i="1"/>
  <c r="C994" i="1"/>
  <c r="H993" i="1"/>
  <c r="D993" i="1"/>
  <c r="G993" i="1" s="1"/>
  <c r="C993" i="1"/>
  <c r="H992" i="1"/>
  <c r="G992" i="1"/>
  <c r="D992" i="1"/>
  <c r="C992" i="1"/>
  <c r="D991" i="1"/>
  <c r="G991" i="1" s="1"/>
  <c r="C991"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D711" i="1"/>
  <c r="G711" i="1" s="1"/>
  <c r="C711"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D645" i="1"/>
  <c r="H645" i="1" s="1"/>
  <c r="C645" i="1"/>
  <c r="D644" i="1"/>
  <c r="H644" i="1" s="1"/>
  <c r="C644" i="1"/>
  <c r="D643" i="1"/>
  <c r="H643" i="1" s="1"/>
  <c r="C643" i="1"/>
  <c r="D642" i="1"/>
  <c r="H642" i="1" s="1"/>
  <c r="C642" i="1"/>
  <c r="H641"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D607" i="1"/>
  <c r="G607" i="1" s="1"/>
  <c r="C607" i="1"/>
  <c r="H606" i="1"/>
  <c r="D606" i="1"/>
  <c r="G606" i="1" s="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G413" i="1"/>
  <c r="C413" i="1"/>
  <c r="D412" i="1"/>
  <c r="H412" i="1" s="1"/>
  <c r="C412" i="1"/>
  <c r="C411" i="1"/>
  <c r="H406" i="1"/>
  <c r="G406" i="1"/>
  <c r="D406" i="1"/>
  <c r="C406" i="1"/>
  <c r="D405" i="1"/>
  <c r="G405" i="1" s="1"/>
  <c r="C405" i="1"/>
  <c r="G404" i="1"/>
  <c r="D404" i="1"/>
  <c r="H404" i="1" s="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D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H344" i="1"/>
  <c r="G344" i="1"/>
  <c r="D344" i="1"/>
  <c r="C344" i="1"/>
  <c r="H343" i="1"/>
  <c r="G343" i="1"/>
  <c r="D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2" i="1"/>
  <c r="G292" i="1"/>
  <c r="D292" i="1"/>
  <c r="C292" i="1"/>
  <c r="H291" i="1"/>
  <c r="D291" i="1"/>
  <c r="G291" i="1" s="1"/>
  <c r="C291" i="1"/>
  <c r="D290" i="1"/>
  <c r="H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3" i="1"/>
  <c r="G263" i="1"/>
  <c r="D263" i="1"/>
  <c r="C263" i="1"/>
  <c r="H262" i="1"/>
  <c r="G262" i="1"/>
  <c r="D262" i="1"/>
  <c r="C262" i="1"/>
  <c r="H261" i="1"/>
  <c r="G261" i="1"/>
  <c r="D261" i="1"/>
  <c r="C261" i="1"/>
  <c r="H260" i="1"/>
  <c r="G260" i="1"/>
  <c r="D260" i="1"/>
  <c r="C260" i="1"/>
  <c r="H258" i="1"/>
  <c r="G258" i="1"/>
  <c r="D258" i="1"/>
  <c r="C258" i="1"/>
  <c r="H257" i="1"/>
  <c r="D257" i="1"/>
  <c r="G257" i="1" s="1"/>
  <c r="C257" i="1"/>
  <c r="D256" i="1"/>
  <c r="H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D249" i="1"/>
  <c r="H247" i="1"/>
  <c r="G247" i="1"/>
  <c r="D247" i="1"/>
  <c r="C247" i="1"/>
  <c r="H246" i="1"/>
  <c r="G246" i="1"/>
  <c r="D246" i="1"/>
  <c r="C246" i="1"/>
  <c r="H245" i="1"/>
  <c r="G245" i="1"/>
  <c r="D245" i="1"/>
  <c r="C245" i="1"/>
  <c r="H244" i="1"/>
  <c r="G244" i="1"/>
  <c r="D244" i="1"/>
  <c r="C244" i="1"/>
  <c r="H242" i="1"/>
  <c r="G242" i="1"/>
  <c r="D242" i="1"/>
  <c r="C242" i="1"/>
  <c r="H241" i="1"/>
  <c r="G241" i="1"/>
  <c r="D241" i="1"/>
  <c r="C241" i="1"/>
  <c r="H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D190" i="1"/>
  <c r="G190" i="1" s="1"/>
  <c r="C190" i="1"/>
  <c r="H189" i="1"/>
  <c r="D189" i="1"/>
  <c r="G189" i="1" s="1"/>
  <c r="C189" i="1"/>
  <c r="H188" i="1"/>
  <c r="D188" i="1"/>
  <c r="G188" i="1" s="1"/>
  <c r="C188" i="1"/>
  <c r="H187" i="1"/>
  <c r="D187" i="1"/>
  <c r="G187" i="1" s="1"/>
  <c r="C187" i="1"/>
  <c r="D186" i="1"/>
  <c r="H186" i="1" s="1"/>
  <c r="C186" i="1"/>
  <c r="H185" i="1"/>
  <c r="D185" i="1"/>
  <c r="G185" i="1" s="1"/>
  <c r="C185" i="1"/>
  <c r="D184" i="1"/>
  <c r="G184" i="1" s="1"/>
  <c r="C184" i="1"/>
  <c r="H183" i="1"/>
  <c r="G183" i="1"/>
  <c r="D183" i="1"/>
  <c r="C183" i="1"/>
  <c r="H182" i="1"/>
  <c r="G182" i="1"/>
  <c r="D182" i="1"/>
  <c r="C182" i="1"/>
  <c r="H181" i="1"/>
  <c r="G181" i="1"/>
  <c r="D181" i="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G170" i="1"/>
  <c r="D170" i="1"/>
  <c r="C170" i="1"/>
  <c r="H169" i="1"/>
  <c r="D169" i="1"/>
  <c r="G169" i="1" s="1"/>
  <c r="C169" i="1"/>
  <c r="H168" i="1"/>
  <c r="D168" i="1"/>
  <c r="G168" i="1" s="1"/>
  <c r="C168" i="1"/>
  <c r="H167" i="1"/>
  <c r="G167" i="1"/>
  <c r="D167" i="1"/>
  <c r="C167" i="1"/>
  <c r="H166" i="1"/>
  <c r="G166" i="1"/>
  <c r="D166" i="1"/>
  <c r="C166" i="1"/>
  <c r="H164" i="1"/>
  <c r="D164" i="1"/>
  <c r="G164" i="1" s="1"/>
  <c r="C164" i="1"/>
  <c r="H163" i="1"/>
  <c r="G163" i="1"/>
  <c r="D163" i="1"/>
  <c r="C163" i="1"/>
  <c r="H162" i="1"/>
  <c r="G162" i="1"/>
  <c r="D162" i="1"/>
  <c r="C162" i="1"/>
  <c r="H161" i="1"/>
  <c r="D161" i="1"/>
  <c r="G161" i="1" s="1"/>
  <c r="C161" i="1"/>
  <c r="H160" i="1"/>
  <c r="G160" i="1"/>
  <c r="D160" i="1"/>
  <c r="C160" i="1"/>
  <c r="H158" i="1"/>
  <c r="G158" i="1"/>
  <c r="D158" i="1"/>
  <c r="C158" i="1"/>
  <c r="H157" i="1"/>
  <c r="G157" i="1"/>
  <c r="D157" i="1"/>
  <c r="C157" i="1"/>
  <c r="D156" i="1"/>
  <c r="H156" i="1" s="1"/>
  <c r="C156" i="1"/>
  <c r="D154" i="1"/>
  <c r="G154" i="1" s="1"/>
  <c r="C154" i="1"/>
  <c r="H153" i="1"/>
  <c r="D153" i="1"/>
  <c r="G153" i="1" s="1"/>
  <c r="C153" i="1"/>
  <c r="H152" i="1"/>
  <c r="G152" i="1"/>
  <c r="D152" i="1"/>
  <c r="C152" i="1"/>
  <c r="H151" i="1"/>
  <c r="D151" i="1"/>
  <c r="G151" i="1" s="1"/>
  <c r="C151" i="1"/>
  <c r="H150" i="1"/>
  <c r="G150" i="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G130" i="1"/>
  <c r="D130" i="1"/>
  <c r="C130" i="1"/>
  <c r="H128" i="1"/>
  <c r="G128" i="1"/>
  <c r="D128" i="1"/>
  <c r="C128" i="1"/>
  <c r="H127" i="1"/>
  <c r="G127" i="1"/>
  <c r="D127" i="1"/>
  <c r="C127" i="1"/>
  <c r="H126" i="1"/>
  <c r="D126" i="1"/>
  <c r="G126" i="1" s="1"/>
  <c r="C126" i="1"/>
  <c r="H125" i="1"/>
  <c r="G125" i="1"/>
  <c r="D125" i="1"/>
  <c r="C125" i="1"/>
  <c r="H124" i="1"/>
  <c r="G124" i="1"/>
  <c r="D124" i="1"/>
  <c r="C124" i="1"/>
  <c r="H123" i="1"/>
  <c r="D123" i="1"/>
  <c r="G123" i="1" s="1"/>
  <c r="C123" i="1"/>
  <c r="H122" i="1"/>
  <c r="D122" i="1"/>
  <c r="G122" i="1" s="1"/>
  <c r="C122" i="1"/>
  <c r="H121" i="1"/>
  <c r="G121" i="1"/>
  <c r="D121" i="1"/>
  <c r="C121" i="1"/>
  <c r="D120" i="1"/>
  <c r="H119" i="1"/>
  <c r="G119" i="1"/>
  <c r="D119" i="1"/>
  <c r="C119" i="1"/>
  <c r="H118" i="1"/>
  <c r="G118" i="1"/>
  <c r="D118" i="1"/>
  <c r="C118" i="1"/>
  <c r="H117" i="1"/>
  <c r="G117" i="1"/>
  <c r="D117" i="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H86" i="1"/>
  <c r="G86" i="1"/>
  <c r="D86" i="1"/>
  <c r="C86" i="1"/>
  <c r="H85" i="1"/>
  <c r="G85" i="1"/>
  <c r="D85" i="1"/>
  <c r="C85" i="1"/>
  <c r="H84" i="1"/>
  <c r="G84" i="1"/>
  <c r="D84" i="1"/>
  <c r="C84" i="1"/>
  <c r="H83" i="1"/>
  <c r="D83" i="1"/>
  <c r="G83" i="1" s="1"/>
  <c r="C83" i="1"/>
  <c r="H82" i="1"/>
  <c r="G82" i="1"/>
  <c r="D82" i="1"/>
  <c r="C82" i="1"/>
  <c r="H81" i="1"/>
  <c r="G81" i="1"/>
  <c r="D81" i="1"/>
  <c r="C81" i="1"/>
  <c r="H80" i="1"/>
  <c r="G80" i="1"/>
  <c r="D80" i="1"/>
  <c r="C80" i="1"/>
  <c r="H79"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H65" i="1"/>
  <c r="G65" i="1"/>
  <c r="D65" i="1"/>
  <c r="C65" i="1"/>
  <c r="D64" i="1"/>
  <c r="H63" i="1"/>
  <c r="G63" i="1"/>
  <c r="D63" i="1"/>
  <c r="C63" i="1"/>
  <c r="H62" i="1"/>
  <c r="G62" i="1"/>
  <c r="D62" i="1"/>
  <c r="C62" i="1"/>
  <c r="H60" i="1"/>
  <c r="G60" i="1"/>
  <c r="D60" i="1"/>
  <c r="C60" i="1"/>
  <c r="H59" i="1"/>
  <c r="G59" i="1"/>
  <c r="D59" i="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C50" i="1"/>
  <c r="H49" i="1"/>
  <c r="G49" i="1"/>
  <c r="D49" i="1"/>
  <c r="C49" i="1"/>
  <c r="H48" i="1"/>
  <c r="D48" i="1"/>
  <c r="G48" i="1" s="1"/>
  <c r="C48" i="1"/>
  <c r="D47" i="1"/>
  <c r="G47" i="1" s="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H1236" i="1" l="1"/>
  <c r="G996" i="1"/>
  <c r="G1232" i="1"/>
  <c r="G1237" i="1"/>
  <c r="G1225" i="1"/>
  <c r="E32" i="9"/>
  <c r="E286" i="9"/>
  <c r="B286" i="9" s="1"/>
  <c r="E285" i="9"/>
  <c r="B285" i="9" s="1"/>
  <c r="E27" i="9"/>
  <c r="B27" i="9" s="1"/>
  <c r="E299" i="9"/>
  <c r="B299" i="9" s="1"/>
  <c r="G1579" i="1"/>
  <c r="H1576" i="1"/>
  <c r="G1482" i="1"/>
  <c r="H1511" i="1"/>
  <c r="D24" i="8"/>
  <c r="C1499" i="1" s="1"/>
  <c r="G1499" i="1" s="1"/>
  <c r="G1509" i="1"/>
  <c r="H1504" i="1"/>
  <c r="G1501" i="1"/>
  <c r="H1491" i="1"/>
  <c r="H1483" i="1"/>
  <c r="G1485" i="1"/>
  <c r="D6" i="8"/>
  <c r="C1481" i="1" s="1"/>
  <c r="H1481" i="1" s="1"/>
  <c r="E5" i="7"/>
  <c r="G1414" i="1"/>
  <c r="H1480" i="1"/>
  <c r="H1278" i="1"/>
  <c r="H1240" i="1"/>
  <c r="G1223" i="1"/>
  <c r="G1224" i="1"/>
  <c r="E283" i="9"/>
  <c r="B283" i="9" s="1"/>
  <c r="E292" i="9"/>
  <c r="B292" i="9" s="1"/>
  <c r="G1165" i="1"/>
  <c r="G1156" i="1"/>
  <c r="H1138" i="1"/>
  <c r="H1064" i="1"/>
  <c r="H1047" i="1"/>
  <c r="H1048" i="1"/>
  <c r="H1050" i="1"/>
  <c r="H1033" i="1"/>
  <c r="H1023" i="1"/>
  <c r="G1025" i="1"/>
  <c r="H1013" i="1"/>
  <c r="E12" i="5"/>
  <c r="D990" i="1" s="1"/>
  <c r="H997" i="1"/>
  <c r="H999" i="1"/>
  <c r="H991" i="1"/>
  <c r="F13" i="5"/>
  <c r="H405" i="1"/>
  <c r="H411" i="1"/>
  <c r="E643" i="4"/>
  <c r="D637" i="1" s="1"/>
  <c r="E69" i="9"/>
  <c r="B69" i="9" s="1"/>
  <c r="H711" i="1"/>
  <c r="H710" i="1"/>
  <c r="G644" i="1"/>
  <c r="G643" i="1"/>
  <c r="G642" i="1"/>
  <c r="G645" i="1"/>
  <c r="G290" i="1"/>
  <c r="G412" i="1"/>
  <c r="H288" i="1"/>
  <c r="E273" i="9"/>
  <c r="B273" i="9" s="1"/>
  <c r="E644" i="4"/>
  <c r="D638" i="1" s="1"/>
  <c r="G156" i="1"/>
  <c r="F153" i="4"/>
  <c r="E150" i="9"/>
  <c r="B150" i="9" s="1"/>
  <c r="E593" i="4"/>
  <c r="D587" i="1" s="1"/>
  <c r="H364" i="1"/>
  <c r="G256" i="1"/>
  <c r="F259" i="4"/>
  <c r="H206" i="1"/>
  <c r="H184" i="1"/>
  <c r="G186" i="1"/>
  <c r="E47" i="9"/>
  <c r="B47" i="9" s="1"/>
  <c r="H173" i="1"/>
  <c r="E163" i="4"/>
  <c r="D159" i="1" s="1"/>
  <c r="H154" i="1"/>
  <c r="E133" i="4"/>
  <c r="D129" i="1" s="1"/>
  <c r="F128" i="4"/>
  <c r="F124" i="4"/>
  <c r="G70" i="1"/>
  <c r="G71" i="1"/>
  <c r="E31" i="9"/>
  <c r="B31" i="9" s="1"/>
  <c r="H47" i="1"/>
  <c r="H1449" i="1"/>
  <c r="G1449" i="1"/>
  <c r="I1449" i="1" s="1"/>
  <c r="H1486" i="1"/>
  <c r="G1486" i="1"/>
  <c r="H1510" i="1"/>
  <c r="G1510" i="1"/>
  <c r="H1553" i="1"/>
  <c r="G1553" i="1"/>
  <c r="H1561" i="1"/>
  <c r="G1561" i="1"/>
  <c r="H1569" i="1"/>
  <c r="G1569" i="1"/>
  <c r="H1577" i="1"/>
  <c r="G1577" i="1"/>
  <c r="D58" i="1"/>
  <c r="F62" i="4"/>
  <c r="D116" i="1"/>
  <c r="E106" i="4"/>
  <c r="D102" i="1" s="1"/>
  <c r="F133" i="4"/>
  <c r="C129" i="1"/>
  <c r="F247" i="4"/>
  <c r="C243" i="1"/>
  <c r="F300" i="4"/>
  <c r="D299" i="4"/>
  <c r="C295" i="1"/>
  <c r="F351" i="4"/>
  <c r="C346" i="1"/>
  <c r="D593" i="4"/>
  <c r="F594" i="4"/>
  <c r="C588" i="1"/>
  <c r="I1447" i="1"/>
  <c r="H1453" i="1"/>
  <c r="G1453" i="1"/>
  <c r="H1494" i="1"/>
  <c r="G1494" i="1"/>
  <c r="H1502" i="1"/>
  <c r="G1502" i="1"/>
  <c r="H1521" i="1"/>
  <c r="G1521" i="1"/>
  <c r="H1529" i="1"/>
  <c r="G1529" i="1"/>
  <c r="H1537" i="1"/>
  <c r="G1537" i="1"/>
  <c r="H1545" i="1"/>
  <c r="G1545" i="1"/>
  <c r="G1148" i="1"/>
  <c r="G1430" i="1"/>
  <c r="H1430" i="1"/>
  <c r="G1438" i="1"/>
  <c r="H1438" i="1"/>
  <c r="I1466" i="1"/>
  <c r="G1484" i="1"/>
  <c r="H1484" i="1"/>
  <c r="G1492" i="1"/>
  <c r="H1492" i="1"/>
  <c r="G1500" i="1"/>
  <c r="H1500" i="1"/>
  <c r="G1508" i="1"/>
  <c r="H1508" i="1"/>
  <c r="G1516" i="1"/>
  <c r="H1516" i="1"/>
  <c r="E7" i="4"/>
  <c r="D13" i="1"/>
  <c r="E50" i="4"/>
  <c r="D46" i="1" s="1"/>
  <c r="F169" i="4"/>
  <c r="C165" i="1"/>
  <c r="C192" i="1"/>
  <c r="E224" i="4"/>
  <c r="D220" i="1" s="1"/>
  <c r="C638" i="1"/>
  <c r="F644" i="4"/>
  <c r="H1412" i="1"/>
  <c r="G275" i="9"/>
  <c r="E275" i="9" s="1"/>
  <c r="B275" i="9" s="1"/>
  <c r="G164" i="9"/>
  <c r="E164" i="9" s="1"/>
  <c r="B164" i="9" s="1"/>
  <c r="G1434" i="1"/>
  <c r="H1434" i="1"/>
  <c r="J1449" i="1"/>
  <c r="H1457" i="1"/>
  <c r="G1457" i="1"/>
  <c r="I1457" i="1" s="1"/>
  <c r="I1459" i="1"/>
  <c r="H1461" i="1"/>
  <c r="G1461" i="1"/>
  <c r="J1463" i="1"/>
  <c r="H1463" i="1"/>
  <c r="G1463" i="1"/>
  <c r="J1467" i="1"/>
  <c r="H1467" i="1"/>
  <c r="G1467" i="1"/>
  <c r="I1467" i="1" s="1"/>
  <c r="J1473" i="1"/>
  <c r="H1473" i="1"/>
  <c r="G1473" i="1"/>
  <c r="I1473" i="1" s="1"/>
  <c r="J1478" i="1"/>
  <c r="H1478" i="1"/>
  <c r="G1478" i="1"/>
  <c r="H1489" i="1"/>
  <c r="G1489" i="1"/>
  <c r="H1497" i="1"/>
  <c r="G1497" i="1"/>
  <c r="H1505" i="1"/>
  <c r="G1505" i="1"/>
  <c r="H1513" i="1"/>
  <c r="G1513" i="1"/>
  <c r="H1526" i="1"/>
  <c r="G1526" i="1"/>
  <c r="H1534" i="1"/>
  <c r="G1534" i="1"/>
  <c r="H1542" i="1"/>
  <c r="G1542" i="1"/>
  <c r="H1550" i="1"/>
  <c r="G1550" i="1"/>
  <c r="H1558" i="1"/>
  <c r="G1558" i="1"/>
  <c r="H1566" i="1"/>
  <c r="G1566" i="1"/>
  <c r="H1574" i="1"/>
  <c r="G1574" i="1"/>
  <c r="D82" i="4"/>
  <c r="F91" i="4"/>
  <c r="C87" i="1"/>
  <c r="F98" i="4"/>
  <c r="C94" i="1"/>
  <c r="C148" i="1"/>
  <c r="F159" i="4"/>
  <c r="C155" i="1"/>
  <c r="F268" i="4"/>
  <c r="D263" i="4"/>
  <c r="C264" i="1"/>
  <c r="F6" i="6"/>
  <c r="D5" i="6"/>
  <c r="C1300" i="1"/>
  <c r="G986" i="1"/>
  <c r="I1452" i="1"/>
  <c r="G1532" i="1"/>
  <c r="H1532" i="1"/>
  <c r="G1540" i="1"/>
  <c r="H1540" i="1"/>
  <c r="G1548" i="1"/>
  <c r="H1548" i="1"/>
  <c r="G1556" i="1"/>
  <c r="H1556" i="1"/>
  <c r="G1564" i="1"/>
  <c r="H1564" i="1"/>
  <c r="G1572" i="1"/>
  <c r="H1572" i="1"/>
  <c r="G1580" i="1"/>
  <c r="H1580" i="1"/>
  <c r="D50" i="4"/>
  <c r="F65" i="4"/>
  <c r="C61" i="1"/>
  <c r="F68" i="4"/>
  <c r="C64" i="1"/>
  <c r="D252" i="4"/>
  <c r="F253" i="4"/>
  <c r="C249" i="1"/>
  <c r="F363" i="4"/>
  <c r="C358" i="1"/>
  <c r="E363" i="4"/>
  <c r="D358" i="1" s="1"/>
  <c r="F383" i="4"/>
  <c r="D378" i="1"/>
  <c r="F191" i="5"/>
  <c r="D190" i="5"/>
  <c r="C1168" i="1"/>
  <c r="F198" i="5"/>
  <c r="C1175" i="1"/>
  <c r="E206" i="5"/>
  <c r="D1201" i="1"/>
  <c r="J1441" i="1"/>
  <c r="J1464" i="1"/>
  <c r="J1468" i="1"/>
  <c r="J1474" i="1"/>
  <c r="J1479" i="1"/>
  <c r="G206" i="9"/>
  <c r="E206" i="9" s="1"/>
  <c r="B206" i="9" s="1"/>
  <c r="F8" i="4"/>
  <c r="D7" i="4"/>
  <c r="F397" i="4"/>
  <c r="D396" i="4"/>
  <c r="H289" i="9"/>
  <c r="E289" i="9" s="1"/>
  <c r="B289" i="9" s="1"/>
  <c r="E87" i="5"/>
  <c r="D1065" i="1" s="1"/>
  <c r="H290" i="9"/>
  <c r="E290" i="9" s="1"/>
  <c r="B290" i="9" s="1"/>
  <c r="E146" i="5"/>
  <c r="G307" i="9"/>
  <c r="E307" i="9" s="1"/>
  <c r="B307" i="9" s="1"/>
  <c r="F177" i="5"/>
  <c r="D206" i="5"/>
  <c r="F207" i="5"/>
  <c r="C4" i="1"/>
  <c r="C25" i="1"/>
  <c r="C40" i="1"/>
  <c r="C120" i="1"/>
  <c r="C149" i="1"/>
  <c r="C347" i="1"/>
  <c r="C392" i="1"/>
  <c r="C529" i="1"/>
  <c r="C532" i="1"/>
  <c r="C561" i="1"/>
  <c r="C1030" i="1"/>
  <c r="C1112" i="1"/>
  <c r="C1142" i="1"/>
  <c r="C1154" i="1"/>
  <c r="C1184" i="1"/>
  <c r="C1235" i="1"/>
  <c r="G1428" i="1"/>
  <c r="G1432" i="1"/>
  <c r="G1440" i="1"/>
  <c r="I1440" i="1" s="1"/>
  <c r="G1444" i="1"/>
  <c r="I1444" i="1" s="1"/>
  <c r="H1447" i="1"/>
  <c r="J1447" i="1"/>
  <c r="H1448" i="1"/>
  <c r="I1448" i="1" s="1"/>
  <c r="H1451" i="1"/>
  <c r="I1451" i="1" s="1"/>
  <c r="J1451" i="1"/>
  <c r="H1452" i="1"/>
  <c r="H1455" i="1"/>
  <c r="I1455" i="1" s="1"/>
  <c r="J1455" i="1"/>
  <c r="H1456" i="1"/>
  <c r="I1456" i="1" s="1"/>
  <c r="H1459" i="1"/>
  <c r="J1459" i="1"/>
  <c r="H1460" i="1"/>
  <c r="I1460" i="1" s="1"/>
  <c r="F112" i="4"/>
  <c r="D106" i="4"/>
  <c r="F125" i="4"/>
  <c r="E152" i="4"/>
  <c r="F164" i="4"/>
  <c r="D163" i="4"/>
  <c r="E196" i="4"/>
  <c r="D192" i="1" s="1"/>
  <c r="F210" i="4"/>
  <c r="D311" i="4"/>
  <c r="F418" i="4"/>
  <c r="E176" i="5"/>
  <c r="D165" i="1"/>
  <c r="D232" i="1"/>
  <c r="D293" i="1"/>
  <c r="D294" i="1"/>
  <c r="D295" i="1"/>
  <c r="D1066" i="1"/>
  <c r="D1127" i="1"/>
  <c r="D1167" i="1"/>
  <c r="D1168" i="1"/>
  <c r="D1299" i="1"/>
  <c r="D1300" i="1"/>
  <c r="D1384" i="1"/>
  <c r="H1429" i="1"/>
  <c r="G1431" i="1"/>
  <c r="H1433" i="1"/>
  <c r="H1437" i="1"/>
  <c r="G1439" i="1"/>
  <c r="I1439" i="1" s="1"/>
  <c r="J1439" i="1"/>
  <c r="H1441" i="1"/>
  <c r="I1441" i="1" s="1"/>
  <c r="G1443" i="1"/>
  <c r="I1443" i="1" s="1"/>
  <c r="J1443" i="1"/>
  <c r="H1445" i="1"/>
  <c r="G1446" i="1"/>
  <c r="I1446" i="1" s="1"/>
  <c r="G1450" i="1"/>
  <c r="I1450" i="1" s="1"/>
  <c r="H1454" i="1"/>
  <c r="G1458" i="1"/>
  <c r="I1458" i="1" s="1"/>
  <c r="H1462" i="1"/>
  <c r="I1462" i="1" s="1"/>
  <c r="J1462" i="1"/>
  <c r="G1464" i="1"/>
  <c r="I1464" i="1" s="1"/>
  <c r="H1466" i="1"/>
  <c r="J1466" i="1"/>
  <c r="G1468" i="1"/>
  <c r="I1468" i="1" s="1"/>
  <c r="H1472" i="1"/>
  <c r="I1472" i="1" s="1"/>
  <c r="J1472" i="1"/>
  <c r="G1474" i="1"/>
  <c r="I1474" i="1" s="1"/>
  <c r="H1477" i="1"/>
  <c r="I1477" i="1" s="1"/>
  <c r="J1477" i="1"/>
  <c r="G1479" i="1"/>
  <c r="I1479" i="1" s="1"/>
  <c r="G197" i="9"/>
  <c r="E197" i="9" s="1"/>
  <c r="B197" i="9" s="1"/>
  <c r="G163" i="9"/>
  <c r="E163" i="9" s="1"/>
  <c r="B163" i="9" s="1"/>
  <c r="F17" i="4"/>
  <c r="F140" i="4"/>
  <c r="D139" i="4"/>
  <c r="F478" i="4"/>
  <c r="D472" i="4"/>
  <c r="F485" i="4"/>
  <c r="D484" i="4"/>
  <c r="F516" i="4"/>
  <c r="D515" i="4"/>
  <c r="F8" i="5"/>
  <c r="F45" i="5"/>
  <c r="D12" i="5"/>
  <c r="D7" i="5" s="1"/>
  <c r="D68" i="5"/>
  <c r="E114" i="6"/>
  <c r="F118" i="6"/>
  <c r="D114" i="6"/>
  <c r="E350" i="4"/>
  <c r="F421" i="4"/>
  <c r="D529" i="4"/>
  <c r="F530" i="4"/>
  <c r="E567" i="4"/>
  <c r="E580" i="4"/>
  <c r="D574" i="1" s="1"/>
  <c r="F626" i="4"/>
  <c r="D625" i="4"/>
  <c r="G208" i="9"/>
  <c r="E208" i="9" s="1"/>
  <c r="B208" i="9" s="1"/>
  <c r="E68" i="5"/>
  <c r="F78" i="5"/>
  <c r="F238" i="5"/>
  <c r="D237" i="5"/>
  <c r="F246" i="5"/>
  <c r="D245" i="5"/>
  <c r="D35" i="6"/>
  <c r="D224" i="4"/>
  <c r="F345" i="4"/>
  <c r="D344" i="4"/>
  <c r="E420" i="4"/>
  <c r="F170" i="5"/>
  <c r="B24" i="9"/>
  <c r="B28" i="9"/>
  <c r="B32" i="9"/>
  <c r="B36" i="9"/>
  <c r="B40" i="9"/>
  <c r="B44" i="9"/>
  <c r="B48" i="9"/>
  <c r="B52" i="9"/>
  <c r="B56" i="9"/>
  <c r="D643" i="4"/>
  <c r="F416" i="4"/>
  <c r="D459" i="4"/>
  <c r="E245" i="5"/>
  <c r="D1222" i="1" s="1"/>
  <c r="D89" i="6"/>
  <c r="B23" i="9"/>
  <c r="B35" i="9"/>
  <c r="B39" i="9"/>
  <c r="B43" i="9"/>
  <c r="B51" i="9"/>
  <c r="B55" i="9"/>
  <c r="F180" i="5"/>
  <c r="F242" i="5"/>
  <c r="D5" i="7"/>
  <c r="D49" i="8"/>
  <c r="E22" i="9"/>
  <c r="B22" i="9" s="1"/>
  <c r="E26" i="9"/>
  <c r="B26" i="9" s="1"/>
  <c r="E30" i="9"/>
  <c r="B30" i="9" s="1"/>
  <c r="E34" i="9"/>
  <c r="B34" i="9" s="1"/>
  <c r="E38" i="9"/>
  <c r="B38" i="9" s="1"/>
  <c r="E42" i="9"/>
  <c r="B42" i="9" s="1"/>
  <c r="E46" i="9"/>
  <c r="B46" i="9" s="1"/>
  <c r="E50" i="9"/>
  <c r="B50" i="9" s="1"/>
  <c r="E54" i="9"/>
  <c r="B54" i="9" s="1"/>
  <c r="B147" i="9"/>
  <c r="B151" i="9"/>
  <c r="B155" i="9"/>
  <c r="B159" i="9"/>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1" i="9"/>
  <c r="E211" i="9" s="1"/>
  <c r="B211" i="9" s="1"/>
  <c r="G207" i="9"/>
  <c r="E207" i="9" s="1"/>
  <c r="B207" i="9" s="1"/>
  <c r="G203" i="9"/>
  <c r="E203" i="9" s="1"/>
  <c r="B203" i="9" s="1"/>
  <c r="G199" i="9"/>
  <c r="E199" i="9" s="1"/>
  <c r="B199" i="9" s="1"/>
  <c r="G195" i="9"/>
  <c r="E195" i="9" s="1"/>
  <c r="B195" i="9" s="1"/>
  <c r="G167" i="9"/>
  <c r="E167" i="9" s="1"/>
  <c r="B167" i="9" s="1"/>
  <c r="H166" i="9"/>
  <c r="G212" i="9"/>
  <c r="E212" i="9" s="1"/>
  <c r="B212" i="9" s="1"/>
  <c r="G209" i="9"/>
  <c r="E209" i="9" s="1"/>
  <c r="B209" i="9" s="1"/>
  <c r="G204" i="9"/>
  <c r="E204" i="9" s="1"/>
  <c r="B204" i="9" s="1"/>
  <c r="G201" i="9"/>
  <c r="E201" i="9" s="1"/>
  <c r="B201" i="9" s="1"/>
  <c r="G196" i="9"/>
  <c r="E196" i="9" s="1"/>
  <c r="B196" i="9" s="1"/>
  <c r="G193" i="9"/>
  <c r="E193" i="9" s="1"/>
  <c r="B193" i="9" s="1"/>
  <c r="G166" i="9"/>
  <c r="G165" i="9"/>
  <c r="M213" i="9"/>
  <c r="F213" i="9" s="1"/>
  <c r="B213" i="9" s="1"/>
  <c r="G210" i="9"/>
  <c r="E210" i="9" s="1"/>
  <c r="B210" i="9" s="1"/>
  <c r="G202" i="9"/>
  <c r="E202" i="9" s="1"/>
  <c r="B202" i="9" s="1"/>
  <c r="G194" i="9"/>
  <c r="E194" i="9" s="1"/>
  <c r="B194" i="9" s="1"/>
  <c r="I10" i="9"/>
  <c r="E145" i="9"/>
  <c r="B145" i="9" s="1"/>
  <c r="E149" i="9"/>
  <c r="B149" i="9" s="1"/>
  <c r="E153" i="9"/>
  <c r="B153" i="9" s="1"/>
  <c r="E157" i="9"/>
  <c r="B157" i="9" s="1"/>
  <c r="G161" i="9"/>
  <c r="E161" i="9" s="1"/>
  <c r="B161" i="9" s="1"/>
  <c r="H165" i="9"/>
  <c r="B146" i="9"/>
  <c r="B154" i="9"/>
  <c r="B158" i="9"/>
  <c r="G162" i="9"/>
  <c r="E162" i="9" s="1"/>
  <c r="B162" i="9" s="1"/>
  <c r="G198" i="9"/>
  <c r="E198" i="9" s="1"/>
  <c r="B198" i="9" s="1"/>
  <c r="G200" i="9"/>
  <c r="E200" i="9" s="1"/>
  <c r="B200" i="9" s="1"/>
  <c r="G205" i="9"/>
  <c r="E205" i="9" s="1"/>
  <c r="B205" i="9" s="1"/>
  <c r="B232" i="9"/>
  <c r="B240" i="9"/>
  <c r="B248" i="9"/>
  <c r="B256" i="9"/>
  <c r="B215" i="9"/>
  <c r="B219" i="9"/>
  <c r="B223" i="9"/>
  <c r="B227" i="9"/>
  <c r="B231" i="9"/>
  <c r="B235" i="9"/>
  <c r="B239" i="9"/>
  <c r="B243" i="9"/>
  <c r="B247" i="9"/>
  <c r="B251" i="9"/>
  <c r="B255" i="9"/>
  <c r="B259" i="9"/>
  <c r="B262" i="9"/>
  <c r="B263" i="9"/>
  <c r="B266" i="9"/>
  <c r="B267" i="9"/>
  <c r="B270" i="9"/>
  <c r="B271" i="9"/>
  <c r="E282" i="9"/>
  <c r="B282" i="9" s="1"/>
  <c r="B293" i="9"/>
  <c r="B297" i="9"/>
  <c r="F216" i="9"/>
  <c r="B216" i="9" s="1"/>
  <c r="F217" i="9"/>
  <c r="B217" i="9" s="1"/>
  <c r="F220" i="9"/>
  <c r="B220" i="9" s="1"/>
  <c r="F221" i="9"/>
  <c r="B221" i="9" s="1"/>
  <c r="F224" i="9"/>
  <c r="B224" i="9" s="1"/>
  <c r="F225" i="9"/>
  <c r="B225" i="9" s="1"/>
  <c r="F229" i="9"/>
  <c r="B229" i="9" s="1"/>
  <c r="F233" i="9"/>
  <c r="B233" i="9" s="1"/>
  <c r="F237" i="9"/>
  <c r="B237" i="9" s="1"/>
  <c r="F241" i="9"/>
  <c r="B241" i="9" s="1"/>
  <c r="F245" i="9"/>
  <c r="B245" i="9" s="1"/>
  <c r="F249" i="9"/>
  <c r="B249" i="9" s="1"/>
  <c r="F253" i="9"/>
  <c r="B253" i="9" s="1"/>
  <c r="F257" i="9"/>
  <c r="B257" i="9" s="1"/>
  <c r="F260" i="9"/>
  <c r="B260" i="9" s="1"/>
  <c r="F261" i="9"/>
  <c r="B261" i="9" s="1"/>
  <c r="F264" i="9"/>
  <c r="B264" i="9" s="1"/>
  <c r="F265" i="9"/>
  <c r="B265" i="9" s="1"/>
  <c r="F268" i="9"/>
  <c r="B268" i="9" s="1"/>
  <c r="F269" i="9"/>
  <c r="B269" i="9" s="1"/>
  <c r="F277" i="9"/>
  <c r="E287" i="9"/>
  <c r="B287" i="9" s="1"/>
  <c r="B296" i="9"/>
  <c r="B300" i="9"/>
  <c r="H1499" i="1" l="1"/>
  <c r="D42" i="8"/>
  <c r="C1517" i="1" s="1"/>
  <c r="G1481" i="1"/>
  <c r="I29" i="3"/>
  <c r="D1436" i="1"/>
  <c r="E7" i="5"/>
  <c r="E6" i="5" s="1"/>
  <c r="E165" i="9"/>
  <c r="B165" i="9" s="1"/>
  <c r="E151" i="4"/>
  <c r="D148" i="1"/>
  <c r="H148" i="1" s="1"/>
  <c r="F252" i="4"/>
  <c r="C248" i="1"/>
  <c r="D141" i="6"/>
  <c r="F5" i="6"/>
  <c r="C1299" i="1"/>
  <c r="H24" i="3"/>
  <c r="H94" i="1"/>
  <c r="G94" i="1"/>
  <c r="G129" i="1"/>
  <c r="H129" i="1"/>
  <c r="H1384" i="1"/>
  <c r="G1384" i="1"/>
  <c r="H1112" i="1"/>
  <c r="G1112" i="1"/>
  <c r="C78" i="1"/>
  <c r="F82" i="4"/>
  <c r="G346" i="1"/>
  <c r="H346" i="1"/>
  <c r="E166" i="9"/>
  <c r="B166" i="9" s="1"/>
  <c r="D43" i="8"/>
  <c r="C1524" i="1"/>
  <c r="F459" i="4"/>
  <c r="C453" i="1"/>
  <c r="E237" i="5"/>
  <c r="E175" i="5" s="1"/>
  <c r="D1152" i="1" s="1"/>
  <c r="F35" i="6"/>
  <c r="H25" i="3"/>
  <c r="C1329" i="1"/>
  <c r="F625" i="4"/>
  <c r="C619" i="1"/>
  <c r="D345" i="1"/>
  <c r="E408" i="4"/>
  <c r="D403" i="1" s="1"/>
  <c r="I27" i="3"/>
  <c r="D1408" i="1"/>
  <c r="F484" i="4"/>
  <c r="C478" i="1"/>
  <c r="F139" i="4"/>
  <c r="C135" i="1"/>
  <c r="H1127" i="1"/>
  <c r="G1127" i="1"/>
  <c r="I22" i="3"/>
  <c r="D1153" i="1"/>
  <c r="H1184" i="1"/>
  <c r="G1184" i="1"/>
  <c r="H1030" i="1"/>
  <c r="G1030" i="1"/>
  <c r="H392" i="1"/>
  <c r="G392" i="1"/>
  <c r="H40" i="1"/>
  <c r="G40" i="1"/>
  <c r="D1124" i="1"/>
  <c r="F146" i="5"/>
  <c r="F396" i="4"/>
  <c r="C391" i="1"/>
  <c r="H310" i="9"/>
  <c r="D1183" i="1"/>
  <c r="G309" i="9"/>
  <c r="E309" i="9" s="1"/>
  <c r="B309" i="9" s="1"/>
  <c r="F190" i="5"/>
  <c r="C1167" i="1"/>
  <c r="D176" i="5"/>
  <c r="H378" i="1"/>
  <c r="G378" i="1"/>
  <c r="H64" i="1"/>
  <c r="G64" i="1"/>
  <c r="C46" i="1"/>
  <c r="F50" i="4"/>
  <c r="H155" i="1"/>
  <c r="G155" i="1"/>
  <c r="F152" i="4"/>
  <c r="G192" i="1"/>
  <c r="H192" i="1"/>
  <c r="G588" i="1"/>
  <c r="H588" i="1"/>
  <c r="D350" i="4"/>
  <c r="G58" i="1"/>
  <c r="H58" i="1"/>
  <c r="F344" i="4"/>
  <c r="C339" i="1"/>
  <c r="C1214" i="1"/>
  <c r="H23" i="3"/>
  <c r="D561" i="1"/>
  <c r="G561" i="1" s="1"/>
  <c r="E528" i="4"/>
  <c r="D151" i="4"/>
  <c r="F299" i="4"/>
  <c r="D298" i="4"/>
  <c r="C294" i="1"/>
  <c r="G315" i="9"/>
  <c r="E315" i="9" s="1"/>
  <c r="C1436" i="1"/>
  <c r="H29" i="3"/>
  <c r="F224" i="4"/>
  <c r="C220" i="1"/>
  <c r="C1222" i="1"/>
  <c r="F245" i="5"/>
  <c r="D528" i="4"/>
  <c r="F529" i="4"/>
  <c r="C523" i="1"/>
  <c r="E141" i="6"/>
  <c r="F68" i="5"/>
  <c r="H21" i="3"/>
  <c r="C1046" i="1"/>
  <c r="D6" i="5"/>
  <c r="C985" i="1"/>
  <c r="H20" i="3"/>
  <c r="H1066" i="1"/>
  <c r="G1066" i="1"/>
  <c r="G232" i="1"/>
  <c r="H232" i="1"/>
  <c r="C159" i="1"/>
  <c r="F163" i="4"/>
  <c r="F106" i="4"/>
  <c r="C102" i="1"/>
  <c r="H1154" i="1"/>
  <c r="G1154" i="1"/>
  <c r="G347" i="1"/>
  <c r="H347" i="1"/>
  <c r="G25" i="1"/>
  <c r="H25" i="1"/>
  <c r="G310" i="9"/>
  <c r="F206" i="5"/>
  <c r="C1183" i="1"/>
  <c r="H1175" i="1"/>
  <c r="G1175" i="1"/>
  <c r="H249" i="1"/>
  <c r="G249" i="1"/>
  <c r="H264" i="1"/>
  <c r="G264" i="1"/>
  <c r="H21" i="9"/>
  <c r="G87" i="1"/>
  <c r="H87" i="1"/>
  <c r="I1478" i="1"/>
  <c r="F196" i="4"/>
  <c r="H13" i="1"/>
  <c r="G13" i="1"/>
  <c r="H243" i="1"/>
  <c r="G243" i="1"/>
  <c r="H1235" i="1"/>
  <c r="G1235" i="1"/>
  <c r="H529" i="1"/>
  <c r="G529" i="1"/>
  <c r="H120" i="1"/>
  <c r="G120" i="1"/>
  <c r="D6" i="4"/>
  <c r="C3" i="1"/>
  <c r="F7" i="4"/>
  <c r="H1201" i="1"/>
  <c r="G1201" i="1"/>
  <c r="H1168" i="1"/>
  <c r="G1168" i="1"/>
  <c r="H358" i="1"/>
  <c r="G358" i="1"/>
  <c r="F89" i="6"/>
  <c r="C1383" i="1"/>
  <c r="F643" i="4"/>
  <c r="C637" i="1"/>
  <c r="D414" i="1"/>
  <c r="I21" i="3"/>
  <c r="D1046" i="1"/>
  <c r="H574" i="1"/>
  <c r="G574" i="1"/>
  <c r="D420" i="4"/>
  <c r="F114" i="6"/>
  <c r="H27" i="3"/>
  <c r="C1408" i="1"/>
  <c r="F12" i="5"/>
  <c r="C990" i="1"/>
  <c r="F515" i="4"/>
  <c r="C509" i="1"/>
  <c r="F472" i="4"/>
  <c r="C466" i="1"/>
  <c r="F311" i="4"/>
  <c r="C306" i="1"/>
  <c r="H1142" i="1"/>
  <c r="G1142" i="1"/>
  <c r="H532" i="1"/>
  <c r="G532" i="1"/>
  <c r="G149" i="1"/>
  <c r="H149" i="1"/>
  <c r="G4" i="1"/>
  <c r="H4" i="1"/>
  <c r="H1065" i="1"/>
  <c r="G1065" i="1"/>
  <c r="E407" i="4"/>
  <c r="D402" i="1" s="1"/>
  <c r="H61" i="1"/>
  <c r="G61" i="1"/>
  <c r="H1300" i="1"/>
  <c r="G1300" i="1"/>
  <c r="C259" i="1"/>
  <c r="F263" i="4"/>
  <c r="G148" i="1"/>
  <c r="G21" i="9"/>
  <c r="I1463" i="1"/>
  <c r="H638" i="1"/>
  <c r="G638" i="1"/>
  <c r="H165" i="1"/>
  <c r="G165" i="1"/>
  <c r="D3" i="1"/>
  <c r="E6" i="4"/>
  <c r="F593" i="4"/>
  <c r="C587" i="1"/>
  <c r="H295" i="1"/>
  <c r="G295" i="1"/>
  <c r="H116" i="1"/>
  <c r="G116" i="1"/>
  <c r="G313" i="9" l="1"/>
  <c r="E313" i="9" s="1"/>
  <c r="B313" i="9" s="1"/>
  <c r="I34" i="3"/>
  <c r="H19" i="9"/>
  <c r="E19" i="9" s="1"/>
  <c r="B19" i="9" s="1"/>
  <c r="G317" i="9"/>
  <c r="E317" i="9" s="1"/>
  <c r="E316" i="9" s="1"/>
  <c r="F237" i="5"/>
  <c r="F7" i="5"/>
  <c r="D985" i="1"/>
  <c r="H985" i="1" s="1"/>
  <c r="I20" i="3"/>
  <c r="G637" i="1"/>
  <c r="H637" i="1"/>
  <c r="H3" i="1"/>
  <c r="G3" i="1"/>
  <c r="G284" i="9"/>
  <c r="E284" i="9" s="1"/>
  <c r="B284" i="9" s="1"/>
  <c r="G278" i="9"/>
  <c r="F6" i="5"/>
  <c r="C984" i="1"/>
  <c r="F528" i="4"/>
  <c r="D636" i="4"/>
  <c r="C522" i="1"/>
  <c r="H294" i="1"/>
  <c r="G294" i="1"/>
  <c r="H1167" i="1"/>
  <c r="G1167" i="1"/>
  <c r="H1124" i="1"/>
  <c r="G1124" i="1"/>
  <c r="I23" i="3"/>
  <c r="D1214" i="1"/>
  <c r="H1214" i="1" s="1"/>
  <c r="I35" i="3"/>
  <c r="C1518" i="1"/>
  <c r="G312" i="9"/>
  <c r="E312" i="9" s="1"/>
  <c r="H278" i="9"/>
  <c r="D984" i="1"/>
  <c r="D290" i="4"/>
  <c r="D412" i="4"/>
  <c r="F6" i="4"/>
  <c r="C2" i="1"/>
  <c r="H16" i="3"/>
  <c r="G159" i="1"/>
  <c r="H159" i="1"/>
  <c r="D407" i="4"/>
  <c r="F298" i="4"/>
  <c r="C293" i="1"/>
  <c r="G339" i="1"/>
  <c r="H339" i="1"/>
  <c r="G391" i="1"/>
  <c r="H391" i="1"/>
  <c r="H306" i="1"/>
  <c r="G306" i="1"/>
  <c r="H509" i="1"/>
  <c r="G509" i="1"/>
  <c r="H1408" i="1"/>
  <c r="G1408" i="1"/>
  <c r="H1383" i="1"/>
  <c r="G1383" i="1"/>
  <c r="H561" i="1"/>
  <c r="H102" i="1"/>
  <c r="G102" i="1"/>
  <c r="H1046" i="1"/>
  <c r="G1046" i="1"/>
  <c r="G523" i="1"/>
  <c r="H523" i="1"/>
  <c r="H1222" i="1"/>
  <c r="G1222" i="1"/>
  <c r="G1436" i="1"/>
  <c r="H1436" i="1"/>
  <c r="G46" i="1"/>
  <c r="H46" i="1"/>
  <c r="I17" i="3"/>
  <c r="D147" i="1"/>
  <c r="E289" i="4"/>
  <c r="E290" i="4" s="1"/>
  <c r="D286" i="1" s="1"/>
  <c r="H466" i="1"/>
  <c r="G466" i="1"/>
  <c r="H990" i="1"/>
  <c r="G990" i="1"/>
  <c r="E636" i="4"/>
  <c r="D630" i="1" s="1"/>
  <c r="D522" i="1"/>
  <c r="H587" i="1"/>
  <c r="G587" i="1"/>
  <c r="D635" i="4"/>
  <c r="F420" i="4"/>
  <c r="C414" i="1"/>
  <c r="K1450" i="9"/>
  <c r="E310" i="9"/>
  <c r="B310" i="9" s="1"/>
  <c r="I28" i="3"/>
  <c r="D1435" i="1"/>
  <c r="H9" i="3" s="1"/>
  <c r="F350" i="4"/>
  <c r="C345" i="1"/>
  <c r="D408" i="4"/>
  <c r="G478" i="1"/>
  <c r="H478" i="1"/>
  <c r="H1329" i="1"/>
  <c r="G1329" i="1"/>
  <c r="H453" i="1"/>
  <c r="G453" i="1"/>
  <c r="H78" i="1"/>
  <c r="G78" i="1"/>
  <c r="F141" i="6"/>
  <c r="C1435" i="1"/>
  <c r="H28" i="3"/>
  <c r="E21" i="9"/>
  <c r="H259" i="1"/>
  <c r="G259" i="1"/>
  <c r="E412" i="4"/>
  <c r="I16" i="3"/>
  <c r="D2" i="1"/>
  <c r="H1517" i="1"/>
  <c r="G1517" i="1"/>
  <c r="H11" i="3"/>
  <c r="E635" i="4"/>
  <c r="D629" i="1" s="1"/>
  <c r="H1183" i="1"/>
  <c r="G1183" i="1"/>
  <c r="H220" i="1"/>
  <c r="G220" i="1"/>
  <c r="B315" i="9"/>
  <c r="E314" i="9"/>
  <c r="I10" i="3" s="1"/>
  <c r="F151" i="4"/>
  <c r="H17" i="3"/>
  <c r="C147" i="1"/>
  <c r="D289" i="4"/>
  <c r="F176" i="5"/>
  <c r="D175" i="5"/>
  <c r="H22" i="3"/>
  <c r="C1153" i="1"/>
  <c r="H135" i="1"/>
  <c r="G135" i="1"/>
  <c r="H619" i="1"/>
  <c r="G619" i="1"/>
  <c r="G1524" i="1"/>
  <c r="H1524" i="1"/>
  <c r="H1299" i="1"/>
  <c r="G1299" i="1"/>
  <c r="G248" i="1"/>
  <c r="H248" i="1"/>
  <c r="B317" i="9" l="1"/>
  <c r="G1214" i="1"/>
  <c r="G985" i="1"/>
  <c r="E278" i="9"/>
  <c r="E277" i="9" s="1"/>
  <c r="K3" i="9"/>
  <c r="I9" i="3"/>
  <c r="H147" i="1"/>
  <c r="G147" i="1"/>
  <c r="G414" i="1"/>
  <c r="H414" i="1"/>
  <c r="F290" i="4"/>
  <c r="C286" i="1"/>
  <c r="E311" i="9"/>
  <c r="B312" i="9"/>
  <c r="F636" i="4"/>
  <c r="C630" i="1"/>
  <c r="B21" i="9"/>
  <c r="F407" i="4"/>
  <c r="C402" i="1"/>
  <c r="E639" i="4"/>
  <c r="D407" i="1"/>
  <c r="H345" i="1"/>
  <c r="G345" i="1"/>
  <c r="F635" i="4"/>
  <c r="C629" i="1"/>
  <c r="H984" i="1"/>
  <c r="G984" i="1"/>
  <c r="N3" i="9"/>
  <c r="I11" i="3"/>
  <c r="H1153" i="1"/>
  <c r="G1153" i="1"/>
  <c r="F408" i="4"/>
  <c r="C403" i="1"/>
  <c r="H2" i="1"/>
  <c r="G2" i="1"/>
  <c r="H1518" i="1"/>
  <c r="G1518" i="1"/>
  <c r="F175" i="5"/>
  <c r="C1152" i="1"/>
  <c r="H8" i="3" s="1"/>
  <c r="D291" i="4"/>
  <c r="F289" i="4"/>
  <c r="D413" i="4"/>
  <c r="C285" i="1"/>
  <c r="G1435" i="1"/>
  <c r="H1435" i="1"/>
  <c r="E291" i="4"/>
  <c r="D287" i="1" s="1"/>
  <c r="E413" i="4"/>
  <c r="D285" i="1"/>
  <c r="H293" i="1"/>
  <c r="G293" i="1"/>
  <c r="D639" i="4"/>
  <c r="D414" i="4"/>
  <c r="C407" i="1"/>
  <c r="F412" i="4"/>
  <c r="H522" i="1"/>
  <c r="G522" i="1"/>
  <c r="B278" i="9" l="1"/>
  <c r="M3" i="9"/>
  <c r="I8" i="3"/>
  <c r="D633" i="1"/>
  <c r="F639" i="4"/>
  <c r="C633" i="1"/>
  <c r="H402" i="1"/>
  <c r="G402" i="1"/>
  <c r="H407" i="1"/>
  <c r="G407" i="1"/>
  <c r="H630" i="1"/>
  <c r="G630" i="1"/>
  <c r="H286" i="1"/>
  <c r="G286" i="1"/>
  <c r="F414" i="4"/>
  <c r="C409" i="1"/>
  <c r="F291" i="4"/>
  <c r="C287" i="1"/>
  <c r="E640" i="4"/>
  <c r="E415" i="4"/>
  <c r="D410" i="1" s="1"/>
  <c r="D408" i="1"/>
  <c r="G285" i="1"/>
  <c r="H285" i="1"/>
  <c r="H1152" i="1"/>
  <c r="G1152" i="1"/>
  <c r="H403" i="1"/>
  <c r="G403" i="1"/>
  <c r="D640" i="4"/>
  <c r="D415" i="4"/>
  <c r="F413" i="4"/>
  <c r="C408" i="1"/>
  <c r="G629" i="1"/>
  <c r="H629" i="1"/>
  <c r="E414" i="4"/>
  <c r="D409" i="1" s="1"/>
  <c r="E642" i="4" l="1"/>
  <c r="D634" i="1"/>
  <c r="F415" i="4"/>
  <c r="C410" i="1"/>
  <c r="D642" i="4"/>
  <c r="F640" i="4"/>
  <c r="C634" i="1"/>
  <c r="H287" i="1"/>
  <c r="G287" i="1"/>
  <c r="G633" i="1"/>
  <c r="H633" i="1"/>
  <c r="E641" i="4"/>
  <c r="D641" i="4"/>
  <c r="H408" i="1"/>
  <c r="G408" i="1"/>
  <c r="G409" i="1"/>
  <c r="H409" i="1"/>
  <c r="H410" i="1" l="1"/>
  <c r="G410" i="1"/>
  <c r="H634" i="1"/>
  <c r="G634" i="1"/>
  <c r="F641" i="4"/>
  <c r="D645" i="4"/>
  <c r="C635" i="1"/>
  <c r="E645" i="4"/>
  <c r="D635" i="1"/>
  <c r="F642" i="4"/>
  <c r="D646" i="4"/>
  <c r="C636" i="1"/>
  <c r="E646" i="4"/>
  <c r="D636" i="1"/>
  <c r="G276" i="9" l="1"/>
  <c r="E276" i="9" s="1"/>
  <c r="B276" i="9" s="1"/>
  <c r="F646" i="4"/>
  <c r="C640" i="1"/>
  <c r="H19" i="3"/>
  <c r="G635" i="1"/>
  <c r="H635" i="1"/>
  <c r="F645" i="4"/>
  <c r="H18" i="3"/>
  <c r="C639" i="1"/>
  <c r="I19" i="3"/>
  <c r="D640" i="1"/>
  <c r="H636" i="1"/>
  <c r="G636" i="1"/>
  <c r="I18" i="3"/>
  <c r="D639" i="1"/>
  <c r="H7" i="3" s="1"/>
  <c r="H640" i="1" l="1"/>
  <c r="G640" i="1"/>
  <c r="J3" i="9"/>
  <c r="H639" i="1"/>
  <c r="G639" i="1"/>
  <c r="L272" i="9" l="1"/>
  <c r="H274" i="9"/>
  <c r="M272" i="9"/>
  <c r="G274" i="9"/>
  <c r="H18" i="9"/>
  <c r="H17" i="9"/>
  <c r="I11" i="9"/>
  <c r="K9" i="9"/>
  <c r="J6" i="9"/>
  <c r="G18" i="9"/>
  <c r="M15" i="9"/>
  <c r="I12" i="9"/>
  <c r="K10" i="9"/>
  <c r="J7" i="9"/>
  <c r="L15" i="9"/>
  <c r="K5" i="9"/>
  <c r="I17" i="9"/>
  <c r="J11" i="9"/>
  <c r="I8" i="9"/>
  <c r="K13" i="9"/>
  <c r="I7" i="9"/>
  <c r="K6" i="9"/>
  <c r="M16" i="9"/>
  <c r="J10" i="9"/>
  <c r="G16" i="9"/>
  <c r="J5" i="9"/>
  <c r="L16" i="9"/>
  <c r="K7" i="9"/>
  <c r="J12" i="9"/>
  <c r="J9" i="9"/>
  <c r="H15" i="9"/>
  <c r="H16" i="9"/>
  <c r="I6" i="9"/>
  <c r="K12" i="9"/>
  <c r="G17" i="9"/>
  <c r="J8" i="9"/>
  <c r="I13" i="9"/>
  <c r="J17" i="9"/>
  <c r="K8" i="9"/>
  <c r="J13" i="9"/>
  <c r="I9" i="9"/>
  <c r="G15" i="9"/>
  <c r="I5" i="9"/>
  <c r="K11" i="9"/>
  <c r="F16" i="9" l="1"/>
  <c r="F272" i="9"/>
  <c r="F20" i="9" s="1"/>
  <c r="E274" i="9"/>
  <c r="B274" i="9" s="1"/>
  <c r="E9" i="9"/>
  <c r="B9" i="9" s="1"/>
  <c r="E6" i="9"/>
  <c r="B6" i="9" s="1"/>
  <c r="E10" i="9"/>
  <c r="B10" i="9" s="1"/>
  <c r="E12" i="9"/>
  <c r="B12" i="9" s="1"/>
  <c r="E17" i="9"/>
  <c r="B17" i="9" s="1"/>
  <c r="E5" i="9"/>
  <c r="E11" i="9"/>
  <c r="B11" i="9" s="1"/>
  <c r="E20" i="9"/>
  <c r="I7" i="3" s="1"/>
  <c r="E8" i="9"/>
  <c r="B8" i="9" s="1"/>
  <c r="F15" i="9"/>
  <c r="F14" i="9" s="1"/>
  <c r="E15" i="9"/>
  <c r="E18" i="9"/>
  <c r="B18" i="9" s="1"/>
  <c r="E13" i="9"/>
  <c r="B13" i="9" s="1"/>
  <c r="E16" i="9"/>
  <c r="B16" i="9" s="1"/>
  <c r="E7" i="9"/>
  <c r="B7" i="9" s="1"/>
  <c r="B272" i="9" l="1"/>
  <c r="B15" i="9"/>
  <c r="E14" i="9"/>
  <c r="F3"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<sst xmlns="http://schemas.openxmlformats.org/spreadsheetml/2006/main" count="4369" uniqueCount="3421">
  <si>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</si>
  <si>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</si>
  <si>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</si>
  <si>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</si>
  <si>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</si>
  <si>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</si>
  <si>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</si>
  <si>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</si>
  <si>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</si>
  <si>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</si>
  <si>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</si>
  <si>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</si>
  <si>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</si>
  <si>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</si>
  <si>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</si>
  <si>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</si>
  <si>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</si>
  <si>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</si>
  <si>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</si>
  <si>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</si>
  <si>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</si>
  <si>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</si>
  <si>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</si>
  <si>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</si>
  <si>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</si>
  <si>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</si>
  <si>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</si>
  <si>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</si>
  <si>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</si>
  <si>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</si>
  <si>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</si>
  <si>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GIMNAZIJA VUKOVAR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</si>
  <si>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</si>
  <si>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</si>
  <si>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</si>
  <si>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</si>
  <si>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</si>
  <si>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</si>
  <si>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</si>
  <si>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</si>
  <si>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</si>
  <si>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</si>
  <si>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</si>
  <si>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</si>
  <si>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</si>
  <si>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</si>
  <si>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</si>
  <si>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</si>
  <si>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</si>
  <si>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22701 - GIMNAZIJA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</si>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</sst>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1340722.56</v>
      </c>
      <c r="D2" s="6">
        <f>'PR-RAS'!E6</f>
        <v>1547793.3199999998</v>
      </c>
      <c r="E2" s="6">
        <v>0</v>
      </c>
      <c r="F2" s="6">
        <v>0</v>
      </c>
      <c r="G2" s="7">
        <f t="shared" ref="G2:G264" si="0">(B2/1000)*(C2*1+D2*2)</f>
        <v>4436.3091999999997</v>
      </c>
      <c r="H2" s="7">
        <f t="shared" ref="H2:H264" si="1">ABS(C2-ROUND(C2,0))+ABS(D2-ROUND(D2,0))</f>
        <v>0.75999999977648258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1234238</v>
      </c>
      <c r="D46" s="1">
        <f>'PR-RAS'!E50</f>
        <v>1439149.65</v>
      </c>
      <c r="E46" s="1">
        <v>0</v>
      </c>
      <c r="F46" s="1">
        <v>0</v>
      </c>
      <c r="G46" s="2">
        <f t="shared" si="0"/>
        <v>185064.17849999998</v>
      </c>
      <c r="H46" s="2">
        <f t="shared" si="1"/>
        <v>0.35000000009313226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906.82</v>
      </c>
      <c r="D47" s="1">
        <f>'PR-RAS'!E51</f>
        <v>8172</v>
      </c>
      <c r="E47" s="1">
        <v>0</v>
      </c>
      <c r="F47" s="1">
        <v>0</v>
      </c>
      <c r="G47" s="2">
        <f t="shared" si="0"/>
        <v>793.53771999999992</v>
      </c>
      <c r="H47" s="2">
        <f t="shared" si="1"/>
        <v>0.17999999999994998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906.82</v>
      </c>
      <c r="D48" s="1">
        <f>'PR-RAS'!E52</f>
        <v>8172</v>
      </c>
      <c r="E48" s="1">
        <v>0</v>
      </c>
      <c r="F48" s="1">
        <v>0</v>
      </c>
      <c r="G48" s="2">
        <f t="shared" si="0"/>
        <v>810.78854000000001</v>
      </c>
      <c r="H48" s="2">
        <f t="shared" si="1"/>
        <v>0.17999999999994998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17650.47</v>
      </c>
      <c r="D58" s="1">
        <f>'PR-RAS'!E62</f>
        <v>0</v>
      </c>
      <c r="E58" s="1">
        <v>0</v>
      </c>
      <c r="F58" s="1">
        <v>0</v>
      </c>
      <c r="G58" s="2">
        <f t="shared" si="0"/>
        <v>1006.0767900000001</v>
      </c>
      <c r="H58" s="2">
        <f t="shared" si="1"/>
        <v>0.47000000000116415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17650.47</v>
      </c>
      <c r="D59" s="1">
        <f>'PR-RAS'!E63</f>
        <v>0</v>
      </c>
      <c r="E59" s="1">
        <v>0</v>
      </c>
      <c r="F59" s="1">
        <v>0</v>
      </c>
      <c r="G59" s="2">
        <f t="shared" si="0"/>
        <v>1023.7272600000001</v>
      </c>
      <c r="H59" s="2">
        <f t="shared" si="1"/>
        <v>0.47000000000116415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1191714.1599999999</v>
      </c>
      <c r="D64" s="1">
        <f>'PR-RAS'!E68</f>
        <v>1381410.3699999999</v>
      </c>
      <c r="E64" s="1">
        <v>0</v>
      </c>
      <c r="F64" s="1">
        <v>0</v>
      </c>
      <c r="G64" s="2">
        <f t="shared" si="0"/>
        <v>249135.69869999998</v>
      </c>
      <c r="H64" s="2">
        <f t="shared" si="1"/>
        <v>0.52999999979510903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1190678.92</v>
      </c>
      <c r="D65" s="1">
        <f>'PR-RAS'!E69</f>
        <v>1279795.1299999999</v>
      </c>
      <c r="E65" s="1">
        <v>0</v>
      </c>
      <c r="F65" s="1">
        <v>0</v>
      </c>
      <c r="G65" s="2">
        <f t="shared" si="0"/>
        <v>240017.22751999999</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1035.24</v>
      </c>
      <c r="D66" s="1">
        <f>'PR-RAS'!E70</f>
        <v>101615.24</v>
      </c>
      <c r="E66" s="1">
        <v>0</v>
      </c>
      <c r="F66" s="1">
        <v>0</v>
      </c>
      <c r="G66" s="2">
        <f t="shared" si="0"/>
        <v>13277.2718</v>
      </c>
      <c r="H66" s="2">
        <f t="shared" si="1"/>
        <v>0.48000000000524778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23966.55</v>
      </c>
      <c r="D70" s="1">
        <f>'PR-RAS'!E74</f>
        <v>49567.28</v>
      </c>
      <c r="E70" s="1">
        <v>0</v>
      </c>
      <c r="F70" s="1">
        <v>0</v>
      </c>
      <c r="G70" s="2">
        <f t="shared" si="0"/>
        <v>8493.9765900000002</v>
      </c>
      <c r="H70" s="2">
        <f t="shared" si="1"/>
        <v>0.72999999999956344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23966.55</v>
      </c>
      <c r="D71" s="1">
        <f>'PR-RAS'!E75</f>
        <v>49567.28</v>
      </c>
      <c r="E71" s="1">
        <v>0</v>
      </c>
      <c r="F71" s="1">
        <v>0</v>
      </c>
      <c r="G71" s="2">
        <f t="shared" si="0"/>
        <v>8617.0777000000016</v>
      </c>
      <c r="H71" s="2">
        <f t="shared" si="1"/>
        <v>0.72999999999956344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3.28</v>
      </c>
      <c r="D78" s="1">
        <f>'PR-RAS'!E82</f>
        <v>36.42</v>
      </c>
      <c r="E78" s="1">
        <v>0</v>
      </c>
      <c r="F78" s="1">
        <v>0</v>
      </c>
      <c r="G78" s="2">
        <f t="shared" si="0"/>
        <v>5.8612400000000004</v>
      </c>
      <c r="H78" s="2">
        <f t="shared" si="1"/>
        <v>0.70000000000000151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3.28</v>
      </c>
      <c r="D79" s="1">
        <f>'PR-RAS'!E83</f>
        <v>36.42</v>
      </c>
      <c r="E79" s="1">
        <v>0</v>
      </c>
      <c r="F79" s="1">
        <v>0</v>
      </c>
      <c r="G79" s="2">
        <f t="shared" si="0"/>
        <v>5.93736</v>
      </c>
      <c r="H79" s="2">
        <f t="shared" si="1"/>
        <v>0.70000000000000151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3.28</v>
      </c>
      <c r="D81" s="1">
        <f>'PR-RAS'!E85</f>
        <v>0</v>
      </c>
      <c r="E81" s="1">
        <v>0</v>
      </c>
      <c r="F81" s="1">
        <v>0</v>
      </c>
      <c r="G81" s="2">
        <f t="shared" si="0"/>
        <v>0.26239999999999997</v>
      </c>
      <c r="H81" s="2">
        <f t="shared" si="1"/>
        <v>0.2799999999999998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36.42</v>
      </c>
      <c r="E83" s="1">
        <v>0</v>
      </c>
      <c r="F83" s="1">
        <v>0</v>
      </c>
      <c r="G83" s="2">
        <f t="shared" si="0"/>
        <v>5.9728800000000009</v>
      </c>
      <c r="H83" s="2">
        <f t="shared" si="1"/>
        <v>0.42000000000000171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3574.23</v>
      </c>
      <c r="D102" s="1">
        <f>'PR-RAS'!E106</f>
        <v>2834.74</v>
      </c>
      <c r="E102" s="1">
        <v>0</v>
      </c>
      <c r="F102" s="1">
        <v>0</v>
      </c>
      <c r="G102" s="2">
        <f t="shared" si="0"/>
        <v>933.61470999999995</v>
      </c>
      <c r="H102" s="2">
        <f t="shared" si="1"/>
        <v>0.49000000000023647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3574.23</v>
      </c>
      <c r="D108" s="1">
        <f>'PR-RAS'!E112</f>
        <v>2834.74</v>
      </c>
      <c r="E108" s="1">
        <v>0</v>
      </c>
      <c r="F108" s="1">
        <v>0</v>
      </c>
      <c r="G108" s="2">
        <f t="shared" si="0"/>
        <v>989.07696999999985</v>
      </c>
      <c r="H108" s="2">
        <f t="shared" si="1"/>
        <v>0.49000000000023647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3574.23</v>
      </c>
      <c r="D113" s="1">
        <f>'PR-RAS'!E117</f>
        <v>2834.74</v>
      </c>
      <c r="E113" s="1">
        <v>0</v>
      </c>
      <c r="F113" s="1">
        <v>0</v>
      </c>
      <c r="G113" s="2">
        <f t="shared" si="0"/>
        <v>1035.2955199999999</v>
      </c>
      <c r="H113" s="2">
        <f t="shared" si="1"/>
        <v>0.49000000000023647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12219.07</v>
      </c>
      <c r="D120" s="1">
        <f>'PR-RAS'!E124</f>
        <v>13656.439999999999</v>
      </c>
      <c r="E120" s="1">
        <v>0</v>
      </c>
      <c r="F120" s="1">
        <v>0</v>
      </c>
      <c r="G120" s="2">
        <f t="shared" si="0"/>
        <v>4704.3020499999993</v>
      </c>
      <c r="H120" s="2">
        <f t="shared" si="1"/>
        <v>0.50999999999839929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2637.33</v>
      </c>
      <c r="D121" s="1">
        <f>'PR-RAS'!E125</f>
        <v>6604.3499999999995</v>
      </c>
      <c r="E121" s="1">
        <v>0</v>
      </c>
      <c r="F121" s="1">
        <v>0</v>
      </c>
      <c r="G121" s="2">
        <f t="shared" si="0"/>
        <v>1901.5235999999998</v>
      </c>
      <c r="H121" s="2">
        <f t="shared" si="1"/>
        <v>0.67999999999938154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2.97</v>
      </c>
      <c r="D122" s="1">
        <f>'PR-RAS'!E126</f>
        <v>14.66</v>
      </c>
      <c r="E122" s="1">
        <v>0</v>
      </c>
      <c r="F122" s="1">
        <v>0</v>
      </c>
      <c r="G122" s="2">
        <f t="shared" si="0"/>
        <v>3.9070899999999997</v>
      </c>
      <c r="H122" s="2">
        <f t="shared" si="1"/>
        <v>0.36999999999999966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2634.36</v>
      </c>
      <c r="D123" s="1">
        <f>'PR-RAS'!E127</f>
        <v>6589.69</v>
      </c>
      <c r="E123" s="1">
        <v>0</v>
      </c>
      <c r="F123" s="1">
        <v>0</v>
      </c>
      <c r="G123" s="2">
        <f t="shared" si="0"/>
        <v>1929.27628</v>
      </c>
      <c r="H123" s="2">
        <f t="shared" si="1"/>
        <v>0.67000000000052751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9581.74</v>
      </c>
      <c r="D124" s="1">
        <f>'PR-RAS'!E128</f>
        <v>7052.09</v>
      </c>
      <c r="E124" s="1">
        <v>0</v>
      </c>
      <c r="F124" s="1">
        <v>0</v>
      </c>
      <c r="G124" s="2">
        <f t="shared" si="0"/>
        <v>2913.3681599999995</v>
      </c>
      <c r="H124" s="2">
        <f t="shared" si="1"/>
        <v>0.3500000000003638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3690.51</v>
      </c>
      <c r="D125" s="1">
        <f>'PR-RAS'!E129</f>
        <v>6547.75</v>
      </c>
      <c r="E125" s="1">
        <v>0</v>
      </c>
      <c r="F125" s="1">
        <v>0</v>
      </c>
      <c r="G125" s="2">
        <f t="shared" si="0"/>
        <v>2081.4652400000004</v>
      </c>
      <c r="H125" s="2">
        <f t="shared" si="1"/>
        <v>0.73999999999978172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5891.23</v>
      </c>
      <c r="D126" s="1">
        <f>'PR-RAS'!E130</f>
        <v>504.34</v>
      </c>
      <c r="E126" s="1">
        <v>0</v>
      </c>
      <c r="F126" s="1">
        <v>0</v>
      </c>
      <c r="G126" s="2">
        <f t="shared" si="0"/>
        <v>862.48874999999998</v>
      </c>
      <c r="H126" s="2">
        <f t="shared" si="1"/>
        <v>0.56999999999953843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90687.98</v>
      </c>
      <c r="D129" s="1">
        <f>'PR-RAS'!E133</f>
        <v>92116.07</v>
      </c>
      <c r="E129" s="1">
        <v>0</v>
      </c>
      <c r="F129" s="1">
        <v>0</v>
      </c>
      <c r="G129" s="2">
        <f t="shared" si="0"/>
        <v>35189.77536</v>
      </c>
      <c r="H129" s="2">
        <f t="shared" si="1"/>
        <v>9.0000000011059456E-2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90687.98</v>
      </c>
      <c r="D130" s="1">
        <f>'PR-RAS'!E134</f>
        <v>92116.07</v>
      </c>
      <c r="E130" s="1">
        <v>0</v>
      </c>
      <c r="F130" s="1">
        <v>0</v>
      </c>
      <c r="G130" s="2">
        <f t="shared" si="0"/>
        <v>35464.695480000002</v>
      </c>
      <c r="H130" s="2">
        <f t="shared" si="1"/>
        <v>9.0000000011059456E-2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90687.98</v>
      </c>
      <c r="D131" s="1">
        <f>'PR-RAS'!E135</f>
        <v>92116.07</v>
      </c>
      <c r="E131" s="1">
        <v>0</v>
      </c>
      <c r="F131" s="1">
        <v>0</v>
      </c>
      <c r="G131" s="2">
        <f t="shared" si="0"/>
        <v>35739.615599999997</v>
      </c>
      <c r="H131" s="2">
        <f t="shared" si="1"/>
        <v>9.0000000011059456E-2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1335929.3700000001</v>
      </c>
      <c r="D147" s="1">
        <f>'PR-RAS'!E151</f>
        <v>1474235.6600000004</v>
      </c>
      <c r="E147" s="1">
        <v>0</v>
      </c>
      <c r="F147" s="1">
        <v>0</v>
      </c>
      <c r="G147" s="2">
        <f t="shared" si="0"/>
        <v>625522.50074000016</v>
      </c>
      <c r="H147" s="2">
        <f t="shared" si="1"/>
        <v>0.70999999972991645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1190215.78</v>
      </c>
      <c r="D148" s="1">
        <f>'PR-RAS'!E152</f>
        <v>1283843.7700000003</v>
      </c>
      <c r="E148" s="1">
        <v>0</v>
      </c>
      <c r="F148" s="1">
        <v>0</v>
      </c>
      <c r="G148" s="2">
        <f t="shared" si="0"/>
        <v>552411.78804000001</v>
      </c>
      <c r="H148" s="2">
        <f t="shared" si="1"/>
        <v>0.44999999972060323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977192.63</v>
      </c>
      <c r="D149" s="1">
        <f>'PR-RAS'!E153</f>
        <v>1052820.58</v>
      </c>
      <c r="E149" s="1">
        <v>0</v>
      </c>
      <c r="F149" s="1">
        <v>0</v>
      </c>
      <c r="G149" s="2">
        <f t="shared" si="0"/>
        <v>456259.40091999999</v>
      </c>
      <c r="H149" s="2">
        <f t="shared" si="1"/>
        <v>0.78999999992083758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935910.24</v>
      </c>
      <c r="D150" s="1">
        <f>'PR-RAS'!E154</f>
        <v>1007427.09</v>
      </c>
      <c r="E150" s="1">
        <v>0</v>
      </c>
      <c r="F150" s="1">
        <v>0</v>
      </c>
      <c r="G150" s="2">
        <f t="shared" si="0"/>
        <v>439663.89857999998</v>
      </c>
      <c r="H150" s="2">
        <f t="shared" si="1"/>
        <v>0.32999999995809048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23264.37</v>
      </c>
      <c r="D152" s="1">
        <f>'PR-RAS'!E156</f>
        <v>27743.05</v>
      </c>
      <c r="E152" s="1">
        <v>0</v>
      </c>
      <c r="F152" s="1">
        <v>0</v>
      </c>
      <c r="G152" s="2">
        <f t="shared" si="0"/>
        <v>11891.320970000001</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18018.02</v>
      </c>
      <c r="D153" s="1">
        <f>'PR-RAS'!E157</f>
        <v>17650.439999999999</v>
      </c>
      <c r="E153" s="1">
        <v>0</v>
      </c>
      <c r="F153" s="1">
        <v>0</v>
      </c>
      <c r="G153" s="2">
        <f t="shared" si="0"/>
        <v>8104.4727999999986</v>
      </c>
      <c r="H153" s="2">
        <f t="shared" si="1"/>
        <v>0.45999999999912689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51599.11</v>
      </c>
      <c r="D154" s="1">
        <f>'PR-RAS'!E158</f>
        <v>57538.1</v>
      </c>
      <c r="E154" s="1">
        <v>0</v>
      </c>
      <c r="F154" s="1">
        <v>0</v>
      </c>
      <c r="G154" s="2">
        <f t="shared" si="0"/>
        <v>25501.32243</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161424.04</v>
      </c>
      <c r="D155" s="1">
        <f>'PR-RAS'!E159</f>
        <v>173485.09</v>
      </c>
      <c r="E155" s="1">
        <v>0</v>
      </c>
      <c r="F155" s="1">
        <v>0</v>
      </c>
      <c r="G155" s="2">
        <f t="shared" si="0"/>
        <v>78292.709879999995</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161264.47</v>
      </c>
      <c r="D157" s="1">
        <f>'PR-RAS'!E161</f>
        <v>173485.09</v>
      </c>
      <c r="E157" s="1">
        <v>0</v>
      </c>
      <c r="F157" s="1">
        <v>0</v>
      </c>
      <c r="G157" s="2">
        <f t="shared" si="0"/>
        <v>79284.6054</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159.57</v>
      </c>
      <c r="D158" s="1">
        <f>'PR-RAS'!E162</f>
        <v>0</v>
      </c>
      <c r="E158" s="1">
        <v>0</v>
      </c>
      <c r="F158" s="1">
        <v>0</v>
      </c>
      <c r="G158" s="2">
        <f t="shared" si="0"/>
        <v>25.052489999999999</v>
      </c>
      <c r="H158" s="2">
        <f t="shared" si="1"/>
        <v>0.43000000000000682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140395.29999999999</v>
      </c>
      <c r="D159" s="1">
        <f>'PR-RAS'!E163</f>
        <v>173333.3</v>
      </c>
      <c r="E159" s="1">
        <v>0</v>
      </c>
      <c r="F159" s="1">
        <v>0</v>
      </c>
      <c r="G159" s="2">
        <f t="shared" si="0"/>
        <v>76955.780199999994</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65971.849999999991</v>
      </c>
      <c r="D160" s="1">
        <f>'PR-RAS'!E164</f>
        <v>70983.03</v>
      </c>
      <c r="E160" s="1">
        <v>0</v>
      </c>
      <c r="F160" s="1">
        <v>0</v>
      </c>
      <c r="G160" s="2">
        <f t="shared" si="0"/>
        <v>33062.127689999994</v>
      </c>
      <c r="H160" s="2">
        <f t="shared" si="1"/>
        <v>0.180000000007567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6275.7</v>
      </c>
      <c r="D161" s="1">
        <f>'PR-RAS'!E165</f>
        <v>9146.41</v>
      </c>
      <c r="E161" s="1">
        <v>0</v>
      </c>
      <c r="F161" s="1">
        <v>0</v>
      </c>
      <c r="G161" s="2">
        <f t="shared" si="0"/>
        <v>3930.9632000000001</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39593.65</v>
      </c>
      <c r="D162" s="1">
        <f>'PR-RAS'!E166</f>
        <v>36174.400000000001</v>
      </c>
      <c r="E162" s="1">
        <v>0</v>
      </c>
      <c r="F162" s="1">
        <v>0</v>
      </c>
      <c r="G162" s="2">
        <f t="shared" si="0"/>
        <v>18022.734450000004</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17630.8</v>
      </c>
      <c r="D163" s="1">
        <f>'PR-RAS'!E167</f>
        <v>22038.6</v>
      </c>
      <c r="E163" s="1">
        <v>0</v>
      </c>
      <c r="F163" s="1">
        <v>0</v>
      </c>
      <c r="G163" s="2">
        <f t="shared" si="0"/>
        <v>9996.6959999999999</v>
      </c>
      <c r="H163" s="2">
        <f t="shared" si="1"/>
        <v>0.60000000000218279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2471.6999999999998</v>
      </c>
      <c r="D164" s="1">
        <f>'PR-RAS'!E168</f>
        <v>3623.62</v>
      </c>
      <c r="E164" s="1">
        <v>0</v>
      </c>
      <c r="F164" s="1">
        <v>0</v>
      </c>
      <c r="G164" s="2">
        <f t="shared" si="0"/>
        <v>1584.1872199999998</v>
      </c>
      <c r="H164" s="2">
        <f t="shared" si="1"/>
        <v>0.68000000000029104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36983.01</v>
      </c>
      <c r="D165" s="1">
        <f>'PR-RAS'!E169</f>
        <v>43252.789999999994</v>
      </c>
      <c r="E165" s="1">
        <v>0</v>
      </c>
      <c r="F165" s="1">
        <v>0</v>
      </c>
      <c r="G165" s="2">
        <f t="shared" si="0"/>
        <v>20252.12876</v>
      </c>
      <c r="H165" s="2">
        <f t="shared" si="1"/>
        <v>0.22000000000844011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10786.63</v>
      </c>
      <c r="D166" s="1">
        <f>'PR-RAS'!E170</f>
        <v>10585.57</v>
      </c>
      <c r="E166" s="1">
        <v>0</v>
      </c>
      <c r="F166" s="1">
        <v>0</v>
      </c>
      <c r="G166" s="2">
        <f t="shared" si="0"/>
        <v>5273.0320499999998</v>
      </c>
      <c r="H166" s="2">
        <f t="shared" si="1"/>
        <v>0.80000000000109139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3233.54</v>
      </c>
      <c r="D167" s="1">
        <f>'PR-RAS'!E171</f>
        <v>6594.39</v>
      </c>
      <c r="E167" s="1">
        <v>0</v>
      </c>
      <c r="F167" s="1">
        <v>0</v>
      </c>
      <c r="G167" s="2">
        <f t="shared" si="0"/>
        <v>2726.1051200000002</v>
      </c>
      <c r="H167" s="2">
        <f t="shared" si="1"/>
        <v>0.8500000000003638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19440.41</v>
      </c>
      <c r="D168" s="1">
        <f>'PR-RAS'!E172</f>
        <v>20815.439999999999</v>
      </c>
      <c r="E168" s="1">
        <v>0</v>
      </c>
      <c r="F168" s="1">
        <v>0</v>
      </c>
      <c r="G168" s="2">
        <f t="shared" si="0"/>
        <v>10198.905429999999</v>
      </c>
      <c r="H168" s="2">
        <f t="shared" si="1"/>
        <v>0.84999999999854481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1415.21</v>
      </c>
      <c r="D169" s="1">
        <f>'PR-RAS'!E173</f>
        <v>1654.17</v>
      </c>
      <c r="E169" s="1">
        <v>0</v>
      </c>
      <c r="F169" s="1">
        <v>0</v>
      </c>
      <c r="G169" s="2">
        <f t="shared" si="0"/>
        <v>793.55640000000005</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1926.72</v>
      </c>
      <c r="D170" s="1">
        <f>'PR-RAS'!E174</f>
        <v>2606.4699999999998</v>
      </c>
      <c r="E170" s="1">
        <v>0</v>
      </c>
      <c r="F170" s="1">
        <v>0</v>
      </c>
      <c r="G170" s="2">
        <f t="shared" si="0"/>
        <v>1206.6025400000001</v>
      </c>
      <c r="H170" s="2">
        <f t="shared" si="1"/>
        <v>0.74999999999977263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180.5</v>
      </c>
      <c r="D172" s="1">
        <f>'PR-RAS'!E176</f>
        <v>996.75</v>
      </c>
      <c r="E172" s="1">
        <v>0</v>
      </c>
      <c r="F172" s="1">
        <v>0</v>
      </c>
      <c r="G172" s="2">
        <f t="shared" si="0"/>
        <v>371.75400000000002</v>
      </c>
      <c r="H172" s="2">
        <f t="shared" si="1"/>
        <v>0.75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25014.109999999997</v>
      </c>
      <c r="D173" s="1">
        <f>'PR-RAS'!E177</f>
        <v>35718.620000000003</v>
      </c>
      <c r="E173" s="1">
        <v>0</v>
      </c>
      <c r="F173" s="1">
        <v>0</v>
      </c>
      <c r="G173" s="2">
        <f t="shared" si="0"/>
        <v>16589.6322</v>
      </c>
      <c r="H173" s="2">
        <f t="shared" si="1"/>
        <v>0.48999999999432475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6407.83</v>
      </c>
      <c r="D174" s="1">
        <f>'PR-RAS'!E178</f>
        <v>5618.09</v>
      </c>
      <c r="E174" s="1">
        <v>0</v>
      </c>
      <c r="F174" s="1">
        <v>0</v>
      </c>
      <c r="G174" s="2">
        <f t="shared" si="0"/>
        <v>3052.4137300000002</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2382.8200000000002</v>
      </c>
      <c r="D175" s="1">
        <f>'PR-RAS'!E179</f>
        <v>7445.03</v>
      </c>
      <c r="E175" s="1">
        <v>0</v>
      </c>
      <c r="F175" s="1">
        <v>0</v>
      </c>
      <c r="G175" s="2">
        <f t="shared" si="0"/>
        <v>3005.4811199999999</v>
      </c>
      <c r="H175" s="2">
        <f t="shared" si="1"/>
        <v>0.20999999999958163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254.83</v>
      </c>
      <c r="D176" s="1">
        <f>'PR-RAS'!E180</f>
        <v>1181.76</v>
      </c>
      <c r="E176" s="1">
        <v>0</v>
      </c>
      <c r="F176" s="1">
        <v>0</v>
      </c>
      <c r="G176" s="2">
        <f t="shared" si="0"/>
        <v>458.21124999999995</v>
      </c>
      <c r="H176" s="2">
        <f t="shared" si="1"/>
        <v>0.40999999999999659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1583.73</v>
      </c>
      <c r="D177" s="1">
        <f>'PR-RAS'!E181</f>
        <v>1642.62</v>
      </c>
      <c r="E177" s="1">
        <v>0</v>
      </c>
      <c r="F177" s="1">
        <v>0</v>
      </c>
      <c r="G177" s="2">
        <f t="shared" si="0"/>
        <v>856.93871999999988</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2537.4699999999998</v>
      </c>
      <c r="D178" s="1">
        <f>'PR-RAS'!E182</f>
        <v>2493.1799999999998</v>
      </c>
      <c r="E178" s="1">
        <v>0</v>
      </c>
      <c r="F178" s="1">
        <v>0</v>
      </c>
      <c r="G178" s="2">
        <f t="shared" si="0"/>
        <v>1331.7179099999998</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1653.06</v>
      </c>
      <c r="D179" s="1">
        <f>'PR-RAS'!E183</f>
        <v>3185.4</v>
      </c>
      <c r="E179" s="1">
        <v>0</v>
      </c>
      <c r="F179" s="1">
        <v>0</v>
      </c>
      <c r="G179" s="2">
        <f t="shared" si="0"/>
        <v>1428.2470800000001</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5156.42</v>
      </c>
      <c r="D180" s="1">
        <f>'PR-RAS'!E184</f>
        <v>9796.56</v>
      </c>
      <c r="E180" s="1">
        <v>0</v>
      </c>
      <c r="F180" s="1">
        <v>0</v>
      </c>
      <c r="G180" s="2">
        <f t="shared" si="0"/>
        <v>4430.1676600000001</v>
      </c>
      <c r="H180" s="2">
        <f t="shared" si="1"/>
        <v>0.86000000000058208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2150.4699999999998</v>
      </c>
      <c r="D181" s="1">
        <f>'PR-RAS'!E185</f>
        <v>1572.25</v>
      </c>
      <c r="E181" s="1">
        <v>0</v>
      </c>
      <c r="F181" s="1">
        <v>0</v>
      </c>
      <c r="G181" s="2">
        <f t="shared" si="0"/>
        <v>953.0945999999999</v>
      </c>
      <c r="H181" s="2">
        <f t="shared" si="1"/>
        <v>0.71999999999979991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2887.48</v>
      </c>
      <c r="D182" s="1">
        <f>'PR-RAS'!E186</f>
        <v>2783.73</v>
      </c>
      <c r="E182" s="1">
        <v>0</v>
      </c>
      <c r="F182" s="1">
        <v>0</v>
      </c>
      <c r="G182" s="2">
        <f t="shared" si="0"/>
        <v>1530.3441400000002</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16173</v>
      </c>
      <c r="E183" s="1">
        <v>0</v>
      </c>
      <c r="F183" s="1">
        <v>0</v>
      </c>
      <c r="G183" s="2">
        <f t="shared" si="0"/>
        <v>5886.9719999999998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12426.33</v>
      </c>
      <c r="D184" s="1">
        <f>'PR-RAS'!E188</f>
        <v>7205.86</v>
      </c>
      <c r="E184" s="1">
        <v>0</v>
      </c>
      <c r="F184" s="1">
        <v>0</v>
      </c>
      <c r="G184" s="2">
        <f t="shared" si="0"/>
        <v>4911.3631500000001</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877.58</v>
      </c>
      <c r="D186" s="1">
        <f>'PR-RAS'!E190</f>
        <v>681.8</v>
      </c>
      <c r="E186" s="1">
        <v>0</v>
      </c>
      <c r="F186" s="1">
        <v>0</v>
      </c>
      <c r="G186" s="2">
        <f t="shared" si="0"/>
        <v>414.61829999999998</v>
      </c>
      <c r="H186" s="2">
        <f t="shared" si="1"/>
        <v>0.62000000000000455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2096.36</v>
      </c>
      <c r="D187" s="1">
        <f>'PR-RAS'!E191</f>
        <v>1696.78</v>
      </c>
      <c r="E187" s="1">
        <v>0</v>
      </c>
      <c r="F187" s="1">
        <v>0</v>
      </c>
      <c r="G187" s="2">
        <f t="shared" si="0"/>
        <v>1021.12512</v>
      </c>
      <c r="H187" s="2">
        <f t="shared" si="1"/>
        <v>0.58000000000015461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3281.24</v>
      </c>
      <c r="D189" s="1">
        <f>'PR-RAS'!E193</f>
        <v>3439.54</v>
      </c>
      <c r="E189" s="1">
        <v>0</v>
      </c>
      <c r="F189" s="1">
        <v>0</v>
      </c>
      <c r="G189" s="2">
        <f t="shared" si="0"/>
        <v>1910.1401599999999</v>
      </c>
      <c r="H189" s="2">
        <f t="shared" si="1"/>
        <v>0.6999999999998181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4753.1400000000003</v>
      </c>
      <c r="D190" s="1">
        <f>'PR-RAS'!E194</f>
        <v>0</v>
      </c>
      <c r="E190" s="1">
        <v>0</v>
      </c>
      <c r="F190" s="1">
        <v>0</v>
      </c>
      <c r="G190" s="2">
        <f t="shared" si="0"/>
        <v>898.34346000000005</v>
      </c>
      <c r="H190" s="2">
        <f t="shared" si="1"/>
        <v>0.14000000000032742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1384.83</v>
      </c>
      <c r="D191" s="1">
        <f>'PR-RAS'!E195</f>
        <v>1352.74</v>
      </c>
      <c r="E191" s="1">
        <v>0</v>
      </c>
      <c r="F191" s="1">
        <v>0</v>
      </c>
      <c r="G191" s="2">
        <f t="shared" si="0"/>
        <v>777.15890000000002</v>
      </c>
      <c r="H191" s="2">
        <f t="shared" si="1"/>
        <v>0.43000000000006366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5104.5599999999995</v>
      </c>
      <c r="D192" s="1">
        <f>'PR-RAS'!E196</f>
        <v>672.84</v>
      </c>
      <c r="E192" s="1">
        <v>0</v>
      </c>
      <c r="F192" s="1">
        <v>0</v>
      </c>
      <c r="G192" s="2">
        <f t="shared" si="0"/>
        <v>1231.99584</v>
      </c>
      <c r="H192" s="2">
        <f t="shared" si="1"/>
        <v>0.60000000000047748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5104.5599999999995</v>
      </c>
      <c r="D206" s="1">
        <f>'PR-RAS'!E210</f>
        <v>672.84</v>
      </c>
      <c r="E206" s="1">
        <v>0</v>
      </c>
      <c r="F206" s="1">
        <v>0</v>
      </c>
      <c r="G206" s="2">
        <f t="shared" si="0"/>
        <v>1322.2991999999999</v>
      </c>
      <c r="H206" s="2">
        <f t="shared" si="1"/>
        <v>0.60000000000047748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1536.36</v>
      </c>
      <c r="D207" s="1">
        <f>'PR-RAS'!E211</f>
        <v>626.57000000000005</v>
      </c>
      <c r="E207" s="1">
        <v>0</v>
      </c>
      <c r="F207" s="1">
        <v>0</v>
      </c>
      <c r="G207" s="2">
        <f t="shared" si="0"/>
        <v>574.63699999999994</v>
      </c>
      <c r="H207" s="2">
        <f t="shared" si="1"/>
        <v>0.78999999999984993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3568.2</v>
      </c>
      <c r="D209" s="1">
        <f>'PR-RAS'!E213</f>
        <v>46.27</v>
      </c>
      <c r="E209" s="1">
        <v>0</v>
      </c>
      <c r="F209" s="1">
        <v>0</v>
      </c>
      <c r="G209" s="2">
        <f t="shared" si="0"/>
        <v>761.43391999999994</v>
      </c>
      <c r="H209" s="2">
        <f t="shared" si="1"/>
        <v>0.46999999999982123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16000</v>
      </c>
      <c r="E220" s="1">
        <v>0</v>
      </c>
      <c r="F220" s="1">
        <v>0</v>
      </c>
      <c r="G220" s="2">
        <f t="shared" si="0"/>
        <v>7008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16000</v>
      </c>
      <c r="E221" s="1">
        <v>0</v>
      </c>
      <c r="F221" s="1">
        <v>0</v>
      </c>
      <c r="G221" s="2">
        <f t="shared" si="0"/>
        <v>7040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16000</v>
      </c>
      <c r="E222" s="1">
        <v>0</v>
      </c>
      <c r="F222" s="1">
        <v>0</v>
      </c>
      <c r="G222" s="2">
        <f t="shared" si="0"/>
        <v>7072</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213.73000000000002</v>
      </c>
      <c r="D248" s="1">
        <f>'PR-RAS'!E252</f>
        <v>385.75</v>
      </c>
      <c r="E248" s="1">
        <v>0</v>
      </c>
      <c r="F248" s="1">
        <v>0</v>
      </c>
      <c r="G248" s="2">
        <f t="shared" si="0"/>
        <v>243.35181</v>
      </c>
      <c r="H248" s="2">
        <f t="shared" si="1"/>
        <v>0.51999999999998181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213.73000000000002</v>
      </c>
      <c r="D255" s="1">
        <f>'PR-RAS'!E259</f>
        <v>385.75</v>
      </c>
      <c r="E255" s="1">
        <v>0</v>
      </c>
      <c r="F255" s="1">
        <v>0</v>
      </c>
      <c r="G255" s="2">
        <f t="shared" si="0"/>
        <v>250.24842000000001</v>
      </c>
      <c r="H255" s="2">
        <f t="shared" si="1"/>
        <v>0.51999999999998181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99.54</v>
      </c>
      <c r="D256" s="1">
        <f>'PR-RAS'!E260</f>
        <v>100</v>
      </c>
      <c r="E256" s="1">
        <v>0</v>
      </c>
      <c r="F256" s="1">
        <v>0</v>
      </c>
      <c r="G256" s="2">
        <f t="shared" si="0"/>
        <v>76.3827</v>
      </c>
      <c r="H256" s="2">
        <f t="shared" si="1"/>
        <v>0.45999999999999375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114.19</v>
      </c>
      <c r="D257" s="1">
        <f>'PR-RAS'!E261</f>
        <v>285.75</v>
      </c>
      <c r="E257" s="1">
        <v>0</v>
      </c>
      <c r="F257" s="1">
        <v>0</v>
      </c>
      <c r="G257" s="2">
        <f t="shared" si="0"/>
        <v>175.53664000000001</v>
      </c>
      <c r="H257" s="2">
        <f t="shared" si="1"/>
        <v>0.43999999999999773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1335929.3700000001</v>
      </c>
      <c r="D285" s="1">
        <f>'PR-RAS'!E289</f>
        <v>1474235.6600000004</v>
      </c>
      <c r="E285" s="1">
        <v>0</v>
      </c>
      <c r="F285" s="1">
        <v>0</v>
      </c>
      <c r="G285" s="2">
        <f t="shared" si="8"/>
        <v>1216769.7959600003</v>
      </c>
      <c r="H285" s="2">
        <f t="shared" si="9"/>
        <v>0.70999999972991645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4793.1899999999441</v>
      </c>
      <c r="D286" s="1">
        <f>'PR-RAS'!E290</f>
        <v>73557.659999999451</v>
      </c>
      <c r="E286" s="1">
        <v>0</v>
      </c>
      <c r="F286" s="1">
        <v>0</v>
      </c>
      <c r="G286" s="2">
        <f t="shared" si="8"/>
        <v>43293.92534999967</v>
      </c>
      <c r="H286" s="2">
        <f t="shared" si="9"/>
        <v>0.53000000049360096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74381.48</v>
      </c>
      <c r="D288" s="1">
        <f>'PR-RAS'!E292</f>
        <v>73600.67</v>
      </c>
      <c r="E288" s="1">
        <v>0</v>
      </c>
      <c r="F288" s="1">
        <v>0</v>
      </c>
      <c r="G288" s="2">
        <f t="shared" si="8"/>
        <v>63594.269339999999</v>
      </c>
      <c r="H288" s="2">
        <f t="shared" si="9"/>
        <v>0.80999999999767169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1093.02</v>
      </c>
      <c r="D290" s="1">
        <f>'PR-RAS'!E294</f>
        <v>11.4</v>
      </c>
      <c r="E290" s="1">
        <v>0</v>
      </c>
      <c r="F290" s="1">
        <v>0</v>
      </c>
      <c r="G290" s="2">
        <f t="shared" si="8"/>
        <v>322.47197999999997</v>
      </c>
      <c r="H290" s="2">
        <f t="shared" si="9"/>
        <v>0.41999999999998217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1056.6099999999999</v>
      </c>
      <c r="D291" s="1">
        <f>'PR-RAS'!E295</f>
        <v>11.4</v>
      </c>
      <c r="E291" s="1">
        <v>0</v>
      </c>
      <c r="F291" s="1">
        <v>0</v>
      </c>
      <c r="G291" s="2">
        <f t="shared" si="8"/>
        <v>313.02889999999996</v>
      </c>
      <c r="H291" s="2">
        <f t="shared" si="9"/>
        <v>0.7900000000001004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11430.2</v>
      </c>
      <c r="D345" s="1">
        <f>'PR-RAS'!E350</f>
        <v>104735.98</v>
      </c>
      <c r="E345" s="1">
        <v>0</v>
      </c>
      <c r="F345" s="1">
        <v>0</v>
      </c>
      <c r="G345" s="2">
        <f t="shared" si="8"/>
        <v>75990.343039999992</v>
      </c>
      <c r="H345" s="2">
        <f t="shared" si="9"/>
        <v>0.22000000000480213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9333.35</v>
      </c>
      <c r="D358" s="1">
        <f>'PR-RAS'!E363</f>
        <v>4107.3</v>
      </c>
      <c r="E358" s="1">
        <v>0</v>
      </c>
      <c r="F358" s="1">
        <v>0</v>
      </c>
      <c r="G358" s="2">
        <f t="shared" si="8"/>
        <v>6264.6181500000002</v>
      </c>
      <c r="H358" s="2">
        <f t="shared" si="9"/>
        <v>0.6500000000005457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8295.86</v>
      </c>
      <c r="D364" s="1">
        <f>'PR-RAS'!E369</f>
        <v>2968.16</v>
      </c>
      <c r="E364" s="1">
        <v>0</v>
      </c>
      <c r="F364" s="1">
        <v>0</v>
      </c>
      <c r="G364" s="2">
        <f t="shared" si="8"/>
        <v>5166.2813399999995</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6012.66</v>
      </c>
      <c r="D365" s="1">
        <f>'PR-RAS'!E370</f>
        <v>2316.6799999999998</v>
      </c>
      <c r="E365" s="1">
        <v>0</v>
      </c>
      <c r="F365" s="1">
        <v>0</v>
      </c>
      <c r="G365" s="2">
        <f t="shared" si="8"/>
        <v>3875.15128</v>
      </c>
      <c r="H365" s="2">
        <f t="shared" si="9"/>
        <v>0.66000000000030923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212.35</v>
      </c>
      <c r="D366" s="1">
        <f>'PR-RAS'!E371</f>
        <v>651.48</v>
      </c>
      <c r="E366" s="1">
        <v>0</v>
      </c>
      <c r="F366" s="1">
        <v>0</v>
      </c>
      <c r="G366" s="2">
        <f t="shared" si="8"/>
        <v>553.08814999999993</v>
      </c>
      <c r="H366" s="2">
        <f t="shared" si="9"/>
        <v>0.83000000000001251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119.97</v>
      </c>
      <c r="D367" s="1">
        <f>'PR-RAS'!E372</f>
        <v>0</v>
      </c>
      <c r="E367" s="1">
        <v>0</v>
      </c>
      <c r="F367" s="1">
        <v>0</v>
      </c>
      <c r="G367" s="2">
        <f t="shared" si="8"/>
        <v>43.909019999999998</v>
      </c>
      <c r="H367" s="2">
        <f t="shared" si="9"/>
        <v>3.0000000000001137E-2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1950.88</v>
      </c>
      <c r="D370" s="1">
        <f>'PR-RAS'!E375</f>
        <v>0</v>
      </c>
      <c r="E370" s="1">
        <v>0</v>
      </c>
      <c r="F370" s="1">
        <v>0</v>
      </c>
      <c r="G370" s="2">
        <f t="shared" si="8"/>
        <v>719.87472000000002</v>
      </c>
      <c r="H370" s="2">
        <f t="shared" si="9"/>
        <v>0.11999999999989086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1037.49</v>
      </c>
      <c r="D378" s="1">
        <f>'PR-RAS'!E383</f>
        <v>1139.1400000000001</v>
      </c>
      <c r="E378" s="1">
        <v>0</v>
      </c>
      <c r="F378" s="1">
        <v>0</v>
      </c>
      <c r="G378" s="2">
        <f t="shared" si="8"/>
        <v>1250.0452900000003</v>
      </c>
      <c r="H378" s="2">
        <f t="shared" si="9"/>
        <v>0.63000000000010914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1037.49</v>
      </c>
      <c r="D379" s="1">
        <f>'PR-RAS'!E384</f>
        <v>1139.1400000000001</v>
      </c>
      <c r="E379" s="1">
        <v>0</v>
      </c>
      <c r="F379" s="1">
        <v>0</v>
      </c>
      <c r="G379" s="2">
        <f t="shared" si="8"/>
        <v>1253.3610600000002</v>
      </c>
      <c r="H379" s="2">
        <f t="shared" si="9"/>
        <v>0.63000000000010914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2096.85</v>
      </c>
      <c r="D397" s="1">
        <f>'PR-RAS'!E402</f>
        <v>100628.68</v>
      </c>
      <c r="E397" s="1">
        <v>0</v>
      </c>
      <c r="F397" s="1">
        <v>0</v>
      </c>
      <c r="G397" s="2">
        <f t="shared" si="8"/>
        <v>80528.267160000003</v>
      </c>
      <c r="H397" s="2">
        <f t="shared" si="9"/>
        <v>0.47000000000707587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2096.85</v>
      </c>
      <c r="D398" s="1">
        <f>'PR-RAS'!E403</f>
        <v>100628.68</v>
      </c>
      <c r="E398" s="1">
        <v>0</v>
      </c>
      <c r="F398" s="1">
        <v>0</v>
      </c>
      <c r="G398" s="2">
        <f t="shared" si="8"/>
        <v>80731.621369999993</v>
      </c>
      <c r="H398" s="2">
        <f t="shared" si="9"/>
        <v>0.47000000000707587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11430.2</v>
      </c>
      <c r="D403" s="1">
        <f>'PR-RAS'!E408</f>
        <v>104735.98</v>
      </c>
      <c r="E403" s="1">
        <v>0</v>
      </c>
      <c r="F403" s="1">
        <v>0</v>
      </c>
      <c r="G403" s="2">
        <f t="shared" si="8"/>
        <v>88802.668320000012</v>
      </c>
      <c r="H403" s="2">
        <f t="shared" si="9"/>
        <v>0.22000000000480213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1340722.56</v>
      </c>
      <c r="D407" s="1">
        <f>'PR-RAS'!E412</f>
        <v>1547793.3199999998</v>
      </c>
      <c r="E407" s="1">
        <v>0</v>
      </c>
      <c r="F407" s="1">
        <v>0</v>
      </c>
      <c r="G407" s="2">
        <f t="shared" si="8"/>
        <v>1801141.5351999998</v>
      </c>
      <c r="H407" s="2">
        <f t="shared" si="9"/>
        <v>0.75999999977648258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1347359.57</v>
      </c>
      <c r="D408" s="1">
        <f>'PR-RAS'!E413</f>
        <v>1578971.6400000004</v>
      </c>
      <c r="E408" s="1">
        <v>0</v>
      </c>
      <c r="F408" s="1">
        <v>0</v>
      </c>
      <c r="G408" s="2">
        <f t="shared" si="8"/>
        <v>1833658.2599500001</v>
      </c>
      <c r="H408" s="2">
        <f t="shared" si="9"/>
        <v>0.78999999957159162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6637.0100000000093</v>
      </c>
      <c r="D410" s="1">
        <f>'PR-RAS'!E415</f>
        <v>31178.320000000531</v>
      </c>
      <c r="E410" s="1">
        <v>0</v>
      </c>
      <c r="F410" s="1">
        <v>0</v>
      </c>
      <c r="G410" s="2">
        <f t="shared" si="8"/>
        <v>28218.402850000435</v>
      </c>
      <c r="H410" s="2">
        <f t="shared" si="9"/>
        <v>0.33000000054016709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74381.48</v>
      </c>
      <c r="D411" s="1">
        <f>'PR-RAS'!E416</f>
        <v>73600.67</v>
      </c>
      <c r="E411" s="1">
        <v>0</v>
      </c>
      <c r="F411" s="1">
        <v>0</v>
      </c>
      <c r="G411" s="2">
        <f t="shared" si="8"/>
        <v>90848.956200000001</v>
      </c>
      <c r="H411" s="2">
        <f t="shared" si="9"/>
        <v>0.80999999999767169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1093.02</v>
      </c>
      <c r="D413" s="1">
        <f>'PR-RAS'!E418</f>
        <v>11.4</v>
      </c>
      <c r="E413" s="1">
        <v>0</v>
      </c>
      <c r="F413" s="1">
        <v>0</v>
      </c>
      <c r="G413" s="2">
        <f t="shared" si="8"/>
        <v>459.71783999999997</v>
      </c>
      <c r="H413" s="2">
        <f t="shared" si="9"/>
        <v>0.41999999999998217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501.69</v>
      </c>
      <c r="D522" s="1">
        <f>'PR-RAS'!E528</f>
        <v>376.27</v>
      </c>
      <c r="E522" s="1">
        <v>0</v>
      </c>
      <c r="F522" s="1">
        <v>0</v>
      </c>
      <c r="G522" s="2">
        <f t="shared" ref="G522:G809" si="10">(B522/1000)*(C522*1+D522*2)</f>
        <v>653.45383000000004</v>
      </c>
      <c r="H522" s="2">
        <f t="shared" ref="H522:H809" si="11">ABS(C522-ROUND(C522,0))+ABS(D522-ROUND(D522,0))</f>
        <v>0.57999999999998408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501.69</v>
      </c>
      <c r="D587" s="1">
        <f>'PR-RAS'!E593</f>
        <v>376.27</v>
      </c>
      <c r="E587" s="1">
        <v>0</v>
      </c>
      <c r="F587" s="1">
        <v>0</v>
      </c>
      <c r="G587" s="2">
        <f t="shared" si="10"/>
        <v>734.97877999999992</v>
      </c>
      <c r="H587" s="2">
        <f t="shared" si="11"/>
        <v>0.57999999999998408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501.69</v>
      </c>
      <c r="D606" s="1">
        <f>'PR-RAS'!E612</f>
        <v>376.27</v>
      </c>
      <c r="E606" s="1">
        <v>0</v>
      </c>
      <c r="F606" s="1">
        <v>0</v>
      </c>
      <c r="G606" s="2">
        <f t="shared" si="10"/>
        <v>758.80915000000005</v>
      </c>
      <c r="H606" s="2">
        <f t="shared" si="11"/>
        <v>0.57999999999998408</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501.69</v>
      </c>
      <c r="D607" s="1">
        <f>'PR-RAS'!E613</f>
        <v>376.27</v>
      </c>
      <c r="E607" s="1">
        <v>0</v>
      </c>
      <c r="F607" s="1">
        <v>0</v>
      </c>
      <c r="G607" s="2">
        <f t="shared" si="10"/>
        <v>760.06337999999994</v>
      </c>
      <c r="H607" s="2">
        <f t="shared" si="11"/>
        <v>0.57999999999998408</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501.69</v>
      </c>
      <c r="D630" s="1">
        <f>'PR-RAS'!E636</f>
        <v>376.27</v>
      </c>
      <c r="E630" s="1">
        <v>0</v>
      </c>
      <c r="F630" s="1">
        <v>0</v>
      </c>
      <c r="G630" s="2">
        <f t="shared" si="10"/>
        <v>788.91066999999998</v>
      </c>
      <c r="H630" s="2">
        <f t="shared" si="11"/>
        <v>0.57999999999998408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334.46</v>
      </c>
      <c r="E631" s="1">
        <v>0</v>
      </c>
      <c r="F631" s="1">
        <v>0</v>
      </c>
      <c r="G631" s="2">
        <f t="shared" si="10"/>
        <v>421.4196</v>
      </c>
      <c r="H631" s="2">
        <f t="shared" si="11"/>
        <v>0.45999999999997954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1340722.56</v>
      </c>
      <c r="D633" s="1">
        <f>'PR-RAS'!E639</f>
        <v>1547793.3199999998</v>
      </c>
      <c r="E633" s="1">
        <v>0</v>
      </c>
      <c r="F633" s="1">
        <v>0</v>
      </c>
      <c r="G633" s="2">
        <f t="shared" si="10"/>
        <v>2803747.4143999997</v>
      </c>
      <c r="H633" s="2">
        <f t="shared" si="11"/>
        <v>0.75999999977648258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1347861.26</v>
      </c>
      <c r="D634" s="1">
        <f>'PR-RAS'!E640</f>
        <v>1579347.9100000004</v>
      </c>
      <c r="E634" s="1">
        <v>0</v>
      </c>
      <c r="F634" s="1">
        <v>0</v>
      </c>
      <c r="G634" s="2">
        <f t="shared" si="10"/>
        <v>2852650.6316400007</v>
      </c>
      <c r="H634" s="2">
        <f t="shared" si="11"/>
        <v>0.34999999962747097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7138.6999999999534</v>
      </c>
      <c r="D636" s="1">
        <f>'PR-RAS'!E642</f>
        <v>31554.590000000549</v>
      </c>
      <c r="E636" s="1">
        <v>0</v>
      </c>
      <c r="F636" s="1">
        <v>0</v>
      </c>
      <c r="G636" s="2">
        <f t="shared" si="10"/>
        <v>44607.403800000669</v>
      </c>
      <c r="H636" s="2">
        <f t="shared" si="11"/>
        <v>0.70999999949708581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74381.48</v>
      </c>
      <c r="D637" s="1">
        <f>'PR-RAS'!E643</f>
        <v>73935.13</v>
      </c>
      <c r="E637" s="1">
        <v>0</v>
      </c>
      <c r="F637" s="1">
        <v>0</v>
      </c>
      <c r="G637" s="2">
        <f t="shared" si="10"/>
        <v>141352.10663999998</v>
      </c>
      <c r="H637" s="2">
        <f t="shared" si="11"/>
        <v>0.61000000000058208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67242.780000000042</v>
      </c>
      <c r="D639" s="1">
        <f>'PR-RAS'!E645</f>
        <v>42380.539999999455</v>
      </c>
      <c r="E639" s="1">
        <v>0</v>
      </c>
      <c r="F639" s="1">
        <v>0</v>
      </c>
      <c r="G639" s="2">
        <f t="shared" si="10"/>
        <v>96978.462679999328</v>
      </c>
      <c r="H639" s="2">
        <f t="shared" si="11"/>
        <v>0.68000000050233211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96495.55</v>
      </c>
      <c r="D641" s="1">
        <f>'PR-RAS'!E647</f>
        <v>113250.16</v>
      </c>
      <c r="E641" s="1">
        <v>0</v>
      </c>
      <c r="F641" s="1">
        <v>0</v>
      </c>
      <c r="G641" s="2">
        <f t="shared" si="10"/>
        <v>206717.35680000001</v>
      </c>
      <c r="H641" s="2">
        <f t="shared" si="11"/>
        <v>0.61000000000058208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89763.77</v>
      </c>
      <c r="D642" s="1">
        <f>'PR-RAS'!E649</f>
        <v>78051.33</v>
      </c>
      <c r="E642" s="1">
        <v>0</v>
      </c>
      <c r="F642" s="1">
        <v>0</v>
      </c>
      <c r="G642" s="2">
        <f t="shared" si="10"/>
        <v>157600.38162999999</v>
      </c>
      <c r="H642" s="2">
        <f t="shared" si="11"/>
        <v>0.55999999999767169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288488.56</v>
      </c>
      <c r="D643" s="1">
        <f>'PR-RAS'!E650</f>
        <v>283070.46999999997</v>
      </c>
      <c r="E643" s="1">
        <v>0</v>
      </c>
      <c r="F643" s="1">
        <v>0</v>
      </c>
      <c r="G643" s="2">
        <f t="shared" si="10"/>
        <v>548672.13899999997</v>
      </c>
      <c r="H643" s="2">
        <f t="shared" si="11"/>
        <v>0.90999999997438863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300201</v>
      </c>
      <c r="D644" s="1">
        <f>'PR-RAS'!E651</f>
        <v>313027.33</v>
      </c>
      <c r="E644" s="1">
        <v>0</v>
      </c>
      <c r="F644" s="1">
        <v>0</v>
      </c>
      <c r="G644" s="2">
        <f t="shared" si="10"/>
        <v>595582.38938000007</v>
      </c>
      <c r="H644" s="2">
        <f t="shared" si="11"/>
        <v>0.33000000001629815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78051.330000000016</v>
      </c>
      <c r="D645" s="1">
        <f>'PR-RAS'!E652</f>
        <v>48094.469999999972</v>
      </c>
      <c r="E645" s="1">
        <v>0</v>
      </c>
      <c r="F645" s="1">
        <v>0</v>
      </c>
      <c r="G645" s="2">
        <f t="shared" si="10"/>
        <v>112210.73387999997</v>
      </c>
      <c r="H645" s="2">
        <f t="shared" si="11"/>
        <v>0.79999999998835847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77</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55</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17650.47</v>
      </c>
      <c r="D662" s="1">
        <f>'PR-RAS'!E669</f>
        <v>0</v>
      </c>
      <c r="E662" s="1">
        <v>0</v>
      </c>
      <c r="F662" s="1">
        <v>0</v>
      </c>
      <c r="G662" s="2">
        <f t="shared" si="10"/>
        <v>11666.960670000002</v>
      </c>
      <c r="H662" s="2">
        <f t="shared" si="11"/>
        <v>0.47000000000116415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1190678.92</v>
      </c>
      <c r="D668" s="1">
        <f>'PR-RAS'!E675</f>
        <v>1279795.1299999999</v>
      </c>
      <c r="E668" s="1">
        <v>0</v>
      </c>
      <c r="F668" s="1">
        <v>0</v>
      </c>
      <c r="G668" s="2">
        <f t="shared" si="10"/>
        <v>2501429.5430600001</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1035.24</v>
      </c>
      <c r="D670" s="1">
        <f>'PR-RAS'!E677</f>
        <v>101615.24</v>
      </c>
      <c r="E670" s="1">
        <v>0</v>
      </c>
      <c r="F670" s="1">
        <v>0</v>
      </c>
      <c r="G670" s="2">
        <f t="shared" si="10"/>
        <v>136653.76668</v>
      </c>
      <c r="H670" s="2">
        <f t="shared" si="11"/>
        <v>0.48000000000524778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23966.55</v>
      </c>
      <c r="D687" s="1">
        <f>'PR-RAS'!E694</f>
        <v>0</v>
      </c>
      <c r="E687" s="1">
        <v>0</v>
      </c>
      <c r="F687" s="1">
        <v>0</v>
      </c>
      <c r="G687" s="2">
        <f t="shared" si="10"/>
        <v>16441.0533</v>
      </c>
      <c r="H687" s="2">
        <f t="shared" si="11"/>
        <v>0.4500000000007276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49567.28</v>
      </c>
      <c r="E690" s="1">
        <v>0</v>
      </c>
      <c r="F690" s="1">
        <v>0</v>
      </c>
      <c r="G690" s="2">
        <f t="shared" si="10"/>
        <v>68303.711839999989</v>
      </c>
      <c r="H690" s="2">
        <f t="shared" si="11"/>
        <v>0.27999999999883585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3574.23</v>
      </c>
      <c r="D703" s="1">
        <f>'PR-RAS'!E710</f>
        <v>2834.74</v>
      </c>
      <c r="E703" s="1">
        <v>0</v>
      </c>
      <c r="F703" s="1">
        <v>0</v>
      </c>
      <c r="G703" s="2">
        <f t="shared" si="10"/>
        <v>6489.0844199999992</v>
      </c>
      <c r="H703" s="2">
        <f t="shared" si="11"/>
        <v>0.49000000000023647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1653</v>
      </c>
      <c r="D709" s="1">
        <f>'PR-RAS'!E716</f>
        <v>2208.61</v>
      </c>
      <c r="E709" s="1">
        <v>0</v>
      </c>
      <c r="F709" s="1">
        <v>0</v>
      </c>
      <c r="G709" s="2">
        <f t="shared" si="10"/>
        <v>4297.71576</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2897.6</v>
      </c>
      <c r="D710" s="1">
        <f>'PR-RAS'!E717</f>
        <v>959.65</v>
      </c>
      <c r="E710" s="1">
        <v>0</v>
      </c>
      <c r="F710" s="1">
        <v>0</v>
      </c>
      <c r="G710" s="2">
        <f t="shared" si="10"/>
        <v>3415.1820999999995</v>
      </c>
      <c r="H710" s="2">
        <f t="shared" si="11"/>
        <v>0.75000000000011369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39593.65</v>
      </c>
      <c r="D711" s="1">
        <f>'PR-RAS'!E718</f>
        <v>36174.400000000001</v>
      </c>
      <c r="E711" s="1">
        <v>0</v>
      </c>
      <c r="F711" s="1">
        <v>0</v>
      </c>
      <c r="G711" s="2">
        <f t="shared" si="10"/>
        <v>79479.139500000005</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1653.06</v>
      </c>
      <c r="D713" s="1">
        <f>'PR-RAS'!E720</f>
        <v>3185.4</v>
      </c>
      <c r="E713" s="1">
        <v>0</v>
      </c>
      <c r="F713" s="1">
        <v>0</v>
      </c>
      <c r="G713" s="2">
        <f t="shared" si="10"/>
        <v>5712.9883200000004</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5031.99</v>
      </c>
      <c r="D715" s="1">
        <f>'PR-RAS'!E722</f>
        <v>2519.64</v>
      </c>
      <c r="E715" s="1">
        <v>0</v>
      </c>
      <c r="F715" s="1">
        <v>0</v>
      </c>
      <c r="G715" s="2">
        <f t="shared" si="10"/>
        <v>7190.8867799999998</v>
      </c>
      <c r="H715" s="2">
        <f t="shared" si="11"/>
        <v>0.37000000000034561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99.54</v>
      </c>
      <c r="D812" s="1">
        <f>'PR-RAS'!E819</f>
        <v>100</v>
      </c>
      <c r="E812" s="1">
        <v>0</v>
      </c>
      <c r="F812" s="1">
        <v>0</v>
      </c>
      <c r="G812" s="2">
        <f t="shared" si="18"/>
        <v>242.92694000000003</v>
      </c>
      <c r="H812" s="2">
        <f t="shared" si="19"/>
        <v>0.45999999999999375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114.19</v>
      </c>
      <c r="D821" s="1">
        <f>'PR-RAS'!E828</f>
        <v>285.75</v>
      </c>
      <c r="E821" s="1">
        <v>0</v>
      </c>
      <c r="F821" s="1">
        <v>0</v>
      </c>
      <c r="G821" s="2">
        <f t="shared" si="18"/>
        <v>562.26580000000001</v>
      </c>
      <c r="H821" s="2">
        <f t="shared" si="19"/>
        <v>0.43999999999999773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1914056.2100000002</v>
      </c>
      <c r="D984" s="6">
        <f>BILANCA!E6</f>
        <v>1961199.71</v>
      </c>
      <c r="E984" s="6">
        <v>0</v>
      </c>
      <c r="F984" s="6">
        <v>0</v>
      </c>
      <c r="G984" s="7">
        <f t="shared" ref="G984:G1241" si="22">B984/1000*C984+B984/500*D984</f>
        <v>5836.4556300000004</v>
      </c>
      <c r="H984" s="7">
        <f t="shared" si="19"/>
        <v>0.50000000023283064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1729224.0500000003</v>
      </c>
      <c r="D985" s="1">
        <f>BILANCA!E7</f>
        <v>1789610.06</v>
      </c>
      <c r="E985" s="1">
        <v>0</v>
      </c>
      <c r="F985" s="1">
        <v>0</v>
      </c>
      <c r="G985" s="2">
        <f t="shared" si="22"/>
        <v>10616.888340000001</v>
      </c>
      <c r="H985" s="2">
        <f t="shared" si="19"/>
        <v>0.11000000033527613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1729224.0500000003</v>
      </c>
      <c r="D990" s="1">
        <f>BILANCA!E12</f>
        <v>1789610.06</v>
      </c>
      <c r="E990" s="1">
        <v>0</v>
      </c>
      <c r="F990" s="1">
        <v>0</v>
      </c>
      <c r="G990" s="2">
        <f t="shared" si="22"/>
        <v>37159.109190000003</v>
      </c>
      <c r="H990" s="2">
        <f t="shared" si="19"/>
        <v>0.11000000033527613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1659946.5000000002</v>
      </c>
      <c r="D991" s="1">
        <f>BILANCA!E13</f>
        <v>1731749.73</v>
      </c>
      <c r="E991" s="1">
        <v>0</v>
      </c>
      <c r="F991" s="1">
        <v>0</v>
      </c>
      <c r="G991" s="2">
        <f t="shared" si="22"/>
        <v>40987.56768</v>
      </c>
      <c r="H991" s="2">
        <f t="shared" si="19"/>
        <v>0.76999999978579581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2297649.7000000002</v>
      </c>
      <c r="D993" s="1">
        <f>BILANCA!E15</f>
        <v>2398278.38</v>
      </c>
      <c r="E993" s="1">
        <v>0</v>
      </c>
      <c r="F993" s="1">
        <v>0</v>
      </c>
      <c r="G993" s="2">
        <f t="shared" si="22"/>
        <v>70942.064600000012</v>
      </c>
      <c r="H993" s="2">
        <f t="shared" si="19"/>
        <v>0.67999999970197678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637703.19999999995</v>
      </c>
      <c r="D996" s="1">
        <f>BILANCA!E18</f>
        <v>666528.65</v>
      </c>
      <c r="E996" s="1">
        <v>0</v>
      </c>
      <c r="F996" s="1">
        <v>0</v>
      </c>
      <c r="G996" s="2">
        <f t="shared" si="22"/>
        <v>25619.886500000001</v>
      </c>
      <c r="H996" s="2">
        <f t="shared" si="19"/>
        <v>0.54999999993015081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43349.330000000045</v>
      </c>
      <c r="D997" s="1">
        <f>BILANCA!E19</f>
        <v>31413.180000000022</v>
      </c>
      <c r="E997" s="1">
        <v>0</v>
      </c>
      <c r="F997" s="1">
        <v>0</v>
      </c>
      <c r="G997" s="2">
        <f t="shared" si="22"/>
        <v>1486.4596600000013</v>
      </c>
      <c r="H997" s="2">
        <f t="shared" si="19"/>
        <v>0.51000000006752089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181014.22</v>
      </c>
      <c r="D998" s="1">
        <f>BILANCA!E20</f>
        <v>183641.64</v>
      </c>
      <c r="E998" s="1">
        <v>0</v>
      </c>
      <c r="F998" s="1">
        <v>0</v>
      </c>
      <c r="G998" s="2">
        <f t="shared" si="22"/>
        <v>8224.4624999999996</v>
      </c>
      <c r="H998" s="2">
        <f t="shared" si="19"/>
        <v>0.57999999998719431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7623.03</v>
      </c>
      <c r="D999" s="1">
        <f>BILANCA!E21</f>
        <v>8274.51</v>
      </c>
      <c r="E999" s="1">
        <v>0</v>
      </c>
      <c r="F999" s="1">
        <v>0</v>
      </c>
      <c r="G999" s="2">
        <f t="shared" si="22"/>
        <v>386.75280000000004</v>
      </c>
      <c r="H999" s="2">
        <f t="shared" si="19"/>
        <v>0.51999999999952706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25081.85</v>
      </c>
      <c r="D1000" s="1">
        <f>BILANCA!E22</f>
        <v>25081.86</v>
      </c>
      <c r="E1000" s="1">
        <v>0</v>
      </c>
      <c r="F1000" s="1">
        <v>0</v>
      </c>
      <c r="G1000" s="2">
        <f t="shared" si="22"/>
        <v>1279.1746900000001</v>
      </c>
      <c r="H1000" s="2">
        <f t="shared" si="19"/>
        <v>0.29000000000087311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2381.5100000000002</v>
      </c>
      <c r="D1001" s="1">
        <f>BILANCA!E23</f>
        <v>2381.5100000000002</v>
      </c>
      <c r="E1001" s="1">
        <v>0</v>
      </c>
      <c r="F1001" s="1">
        <v>0</v>
      </c>
      <c r="G1001" s="2">
        <f t="shared" si="22"/>
        <v>128.60154</v>
      </c>
      <c r="H1001" s="2">
        <f t="shared" si="19"/>
        <v>0.97999999999956344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8093.16</v>
      </c>
      <c r="D1002" s="1">
        <f>BILANCA!E24</f>
        <v>8093.17</v>
      </c>
      <c r="E1002" s="1">
        <v>0</v>
      </c>
      <c r="F1002" s="1">
        <v>0</v>
      </c>
      <c r="G1002" s="2">
        <f t="shared" si="22"/>
        <v>461.31049999999999</v>
      </c>
      <c r="H1002" s="2">
        <f t="shared" si="19"/>
        <v>0.32999999999992724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22773.07</v>
      </c>
      <c r="D1003" s="1">
        <f>BILANCA!E25</f>
        <v>22773.07</v>
      </c>
      <c r="E1003" s="1">
        <v>0</v>
      </c>
      <c r="F1003" s="1">
        <v>0</v>
      </c>
      <c r="G1003" s="2">
        <f t="shared" si="22"/>
        <v>1366.3842</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553.35</v>
      </c>
      <c r="D1004" s="1">
        <f>BILANCA!E26</f>
        <v>553.34</v>
      </c>
      <c r="E1004" s="1">
        <v>0</v>
      </c>
      <c r="F1004" s="1">
        <v>0</v>
      </c>
      <c r="G1004" s="2">
        <f t="shared" si="22"/>
        <v>34.86063</v>
      </c>
      <c r="H1004" s="2">
        <f t="shared" si="19"/>
        <v>0.69000000000005457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204170.86</v>
      </c>
      <c r="D1006" s="1">
        <f>BILANCA!E28</f>
        <v>219385.92</v>
      </c>
      <c r="E1006" s="1">
        <v>0</v>
      </c>
      <c r="F1006" s="1">
        <v>0</v>
      </c>
      <c r="G1006" s="2">
        <f t="shared" si="22"/>
        <v>14787.682099999998</v>
      </c>
      <c r="H1006" s="2">
        <f t="shared" si="19"/>
        <v>0.22000000000116415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25903.659999999996</v>
      </c>
      <c r="D1013" s="1">
        <f>BILANCA!E35</f>
        <v>26429.099999999991</v>
      </c>
      <c r="E1013" s="1">
        <v>0</v>
      </c>
      <c r="F1013" s="1">
        <v>0</v>
      </c>
      <c r="G1013" s="2">
        <f t="shared" si="22"/>
        <v>2362.8557999999994</v>
      </c>
      <c r="H1013" s="2">
        <f t="shared" si="19"/>
        <v>0.43999999999505235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82749.399999999994</v>
      </c>
      <c r="D1014" s="1">
        <f>BILANCA!E36</f>
        <v>83888.54</v>
      </c>
      <c r="E1014" s="1">
        <v>0</v>
      </c>
      <c r="F1014" s="1">
        <v>0</v>
      </c>
      <c r="G1014" s="2">
        <f t="shared" si="22"/>
        <v>7766.3208799999993</v>
      </c>
      <c r="H1014" s="2">
        <f t="shared" si="19"/>
        <v>0.86000000000058208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56845.74</v>
      </c>
      <c r="D1018" s="1">
        <f>BILANCA!E40</f>
        <v>57459.44</v>
      </c>
      <c r="E1018" s="1">
        <v>0</v>
      </c>
      <c r="F1018" s="1">
        <v>0</v>
      </c>
      <c r="G1018" s="2">
        <f t="shared" si="22"/>
        <v>6011.7617000000009</v>
      </c>
      <c r="H1018" s="2">
        <f t="shared" si="19"/>
        <v>0.70000000000436557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24.559999999999945</v>
      </c>
      <c r="D1023" s="1">
        <f>BILANCA!E45</f>
        <v>18.049999999999727</v>
      </c>
      <c r="E1023" s="1">
        <v>0</v>
      </c>
      <c r="F1023" s="1">
        <v>0</v>
      </c>
      <c r="G1023" s="2">
        <f t="shared" si="22"/>
        <v>2.4263999999999761</v>
      </c>
      <c r="H1023" s="2">
        <f t="shared" si="19"/>
        <v>0.48999999999978172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3148.99</v>
      </c>
      <c r="D1025" s="1">
        <f>BILANCA!E47</f>
        <v>3148.99</v>
      </c>
      <c r="E1025" s="1">
        <v>0</v>
      </c>
      <c r="F1025" s="1">
        <v>0</v>
      </c>
      <c r="G1025" s="2">
        <f t="shared" si="22"/>
        <v>396.77274</v>
      </c>
      <c r="H1025" s="2">
        <f t="shared" si="19"/>
        <v>2.0000000000436557E-2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3124.43</v>
      </c>
      <c r="D1028" s="1">
        <f>BILANCA!E50</f>
        <v>3130.94</v>
      </c>
      <c r="E1028" s="1">
        <v>0</v>
      </c>
      <c r="F1028" s="1">
        <v>0</v>
      </c>
      <c r="G1028" s="2">
        <f t="shared" si="22"/>
        <v>422.38395000000003</v>
      </c>
      <c r="H1028" s="2">
        <f t="shared" si="19"/>
        <v>0.48999999999978172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25141.08</v>
      </c>
      <c r="D1032" s="1">
        <f>BILANCA!E54</f>
        <v>26852.61</v>
      </c>
      <c r="E1032" s="1">
        <v>0</v>
      </c>
      <c r="F1032" s="1">
        <v>0</v>
      </c>
      <c r="G1032" s="2">
        <f t="shared" si="22"/>
        <v>3863.4687000000004</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25141.08</v>
      </c>
      <c r="D1033" s="1">
        <f>BILANCA!E55</f>
        <v>26852.61</v>
      </c>
      <c r="E1033" s="1">
        <v>0</v>
      </c>
      <c r="F1033" s="1">
        <v>0</v>
      </c>
      <c r="G1033" s="2">
        <f t="shared" si="22"/>
        <v>3942.3150000000005</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184832.16</v>
      </c>
      <c r="D1046" s="1">
        <f>BILANCA!E68</f>
        <v>171589.65</v>
      </c>
      <c r="E1046" s="1">
        <v>0</v>
      </c>
      <c r="F1046" s="1">
        <v>0</v>
      </c>
      <c r="G1046" s="2">
        <f t="shared" si="22"/>
        <v>33264.721980000002</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78051.33</v>
      </c>
      <c r="D1047" s="1">
        <f>BILANCA!E69</f>
        <v>48094.47</v>
      </c>
      <c r="E1047" s="1">
        <v>0</v>
      </c>
      <c r="F1047" s="1">
        <v>0</v>
      </c>
      <c r="G1047" s="2">
        <f t="shared" si="22"/>
        <v>11151.377280000001</v>
      </c>
      <c r="H1047" s="2">
        <f t="shared" si="19"/>
        <v>0.80000000000291038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78051.33</v>
      </c>
      <c r="D1048" s="1">
        <f>BILANCA!E70</f>
        <v>48094.47</v>
      </c>
      <c r="E1048" s="1">
        <v>0</v>
      </c>
      <c r="F1048" s="1">
        <v>0</v>
      </c>
      <c r="G1048" s="2">
        <f t="shared" si="22"/>
        <v>11325.617550000001</v>
      </c>
      <c r="H1048" s="2">
        <f t="shared" si="19"/>
        <v>0.80000000000291038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78051.33</v>
      </c>
      <c r="D1050" s="1">
        <f>BILANCA!E72</f>
        <v>48094.47</v>
      </c>
      <c r="E1050" s="1">
        <v>0</v>
      </c>
      <c r="F1050" s="1">
        <v>0</v>
      </c>
      <c r="G1050" s="2">
        <f t="shared" si="22"/>
        <v>11674.09809</v>
      </c>
      <c r="H1050" s="2">
        <f t="shared" si="19"/>
        <v>0.80000000000291038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9228.67</v>
      </c>
      <c r="D1056" s="1">
        <f>BILANCA!E78</f>
        <v>10233.619999999999</v>
      </c>
      <c r="E1056" s="1">
        <v>0</v>
      </c>
      <c r="F1056" s="1">
        <v>0</v>
      </c>
      <c r="G1056" s="2">
        <f t="shared" si="22"/>
        <v>2167.8014299999995</v>
      </c>
      <c r="H1056" s="2">
        <f t="shared" si="19"/>
        <v>0.71000000000094587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4.9000000000000004</v>
      </c>
      <c r="E1062" s="1">
        <v>0</v>
      </c>
      <c r="F1062" s="1">
        <v>0</v>
      </c>
      <c r="G1062" s="2">
        <f t="shared" si="22"/>
        <v>0.77420000000000011</v>
      </c>
      <c r="H1062" s="2">
        <f t="shared" si="19"/>
        <v>9.9999999999999645E-2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9228.67</v>
      </c>
      <c r="D1064" s="1">
        <f>BILANCA!E86</f>
        <v>10228.719999999999</v>
      </c>
      <c r="E1064" s="1">
        <v>0</v>
      </c>
      <c r="F1064" s="1">
        <v>0</v>
      </c>
      <c r="G1064" s="2">
        <f t="shared" si="22"/>
        <v>2404.5749099999998</v>
      </c>
      <c r="H1064" s="2">
        <f t="shared" si="19"/>
        <v>0.61000000000058208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1056.6100000000001</v>
      </c>
      <c r="D1124" s="1">
        <f>BILANCA!E146</f>
        <v>11.4</v>
      </c>
      <c r="E1124" s="1">
        <v>0</v>
      </c>
      <c r="F1124" s="1">
        <v>0</v>
      </c>
      <c r="G1124" s="2">
        <f t="shared" si="22"/>
        <v>152.19681</v>
      </c>
      <c r="H1124" s="2">
        <f t="shared" si="23"/>
        <v>0.78999999999987303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2032.52</v>
      </c>
      <c r="D1138" s="1">
        <f>BILANCA!E160</f>
        <v>11.8</v>
      </c>
      <c r="E1138" s="1">
        <v>0</v>
      </c>
      <c r="F1138" s="1">
        <v>0</v>
      </c>
      <c r="G1138" s="2">
        <f t="shared" si="22"/>
        <v>318.6986</v>
      </c>
      <c r="H1138" s="2">
        <f t="shared" si="23"/>
        <v>0.68000000000001748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975.91</v>
      </c>
      <c r="D1141" s="1">
        <f>BILANCA!E163</f>
        <v>0.4</v>
      </c>
      <c r="E1141" s="1">
        <v>0</v>
      </c>
      <c r="F1141" s="1">
        <v>0</v>
      </c>
      <c r="G1141" s="2">
        <f t="shared" si="22"/>
        <v>154.32017999999999</v>
      </c>
      <c r="H1141" s="2">
        <f t="shared" si="23"/>
        <v>0.49000000000003185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96495.55</v>
      </c>
      <c r="D1148" s="1">
        <f>BILANCA!E170</f>
        <v>113250.16</v>
      </c>
      <c r="E1148" s="1">
        <v>0</v>
      </c>
      <c r="F1148" s="1">
        <v>0</v>
      </c>
      <c r="G1148" s="2">
        <f t="shared" si="22"/>
        <v>53294.318550000004</v>
      </c>
      <c r="H1148" s="2">
        <f t="shared" si="23"/>
        <v>0.61000000000058208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355.47</v>
      </c>
      <c r="D1149" s="1">
        <f>BILANCA!E171</f>
        <v>376</v>
      </c>
      <c r="E1149" s="1">
        <v>0</v>
      </c>
      <c r="F1149" s="1">
        <v>0</v>
      </c>
      <c r="G1149" s="2">
        <f t="shared" si="22"/>
        <v>183.84002000000001</v>
      </c>
      <c r="H1149" s="2">
        <f t="shared" si="23"/>
        <v>0.47000000000002728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96140.08</v>
      </c>
      <c r="D1151" s="1">
        <f>BILANCA!E173</f>
        <v>112874.16</v>
      </c>
      <c r="E1151" s="1">
        <v>0</v>
      </c>
      <c r="F1151" s="1">
        <v>0</v>
      </c>
      <c r="G1151" s="2">
        <f t="shared" si="22"/>
        <v>54077.251200000006</v>
      </c>
      <c r="H1151" s="2">
        <f t="shared" si="23"/>
        <v>0.24000000000523869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1914056.2100000002</v>
      </c>
      <c r="D1152" s="1">
        <f>BILANCA!E175</f>
        <v>1961199.7099999997</v>
      </c>
      <c r="E1152" s="1">
        <v>0</v>
      </c>
      <c r="F1152" s="1">
        <v>0</v>
      </c>
      <c r="G1152" s="2">
        <f t="shared" si="22"/>
        <v>986361.00147000002</v>
      </c>
      <c r="H1152" s="2">
        <f t="shared" si="23"/>
        <v>0.50000000046566129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116830.81999999999</v>
      </c>
      <c r="D1153" s="1">
        <f>BILANCA!E176</f>
        <v>129197.71</v>
      </c>
      <c r="E1153" s="1">
        <v>0</v>
      </c>
      <c r="F1153" s="1">
        <v>0</v>
      </c>
      <c r="G1153" s="2">
        <f t="shared" si="22"/>
        <v>63788.460800000001</v>
      </c>
      <c r="H1153" s="2">
        <f t="shared" si="23"/>
        <v>0.47000000000116415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116454.54999999999</v>
      </c>
      <c r="D1154" s="1">
        <f>BILANCA!E177</f>
        <v>128546.23000000001</v>
      </c>
      <c r="E1154" s="1">
        <v>0</v>
      </c>
      <c r="F1154" s="1">
        <v>0</v>
      </c>
      <c r="G1154" s="2">
        <f t="shared" si="22"/>
        <v>63876.538710000008</v>
      </c>
      <c r="H1154" s="2">
        <f t="shared" si="23"/>
        <v>0.68000000002211891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99773.66</v>
      </c>
      <c r="D1155" s="1">
        <f>BILANCA!E178</f>
        <v>111436.13</v>
      </c>
      <c r="E1155" s="1">
        <v>0</v>
      </c>
      <c r="F1155" s="1">
        <v>0</v>
      </c>
      <c r="G1155" s="2">
        <f t="shared" si="22"/>
        <v>55495.098240000007</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8729.09</v>
      </c>
      <c r="D1156" s="1">
        <f>BILANCA!E179</f>
        <v>7066.01</v>
      </c>
      <c r="E1156" s="1">
        <v>0</v>
      </c>
      <c r="F1156" s="1">
        <v>0</v>
      </c>
      <c r="G1156" s="2">
        <f t="shared" si="22"/>
        <v>3954.9720299999999</v>
      </c>
      <c r="H1156" s="2">
        <f t="shared" si="23"/>
        <v>0.1000000000003638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88.9</v>
      </c>
      <c r="D1157" s="1">
        <f>BILANCA!E180</f>
        <v>77.02</v>
      </c>
      <c r="E1157" s="1">
        <v>0</v>
      </c>
      <c r="F1157" s="1">
        <v>0</v>
      </c>
      <c r="G1157" s="2">
        <f t="shared" si="22"/>
        <v>42.271559999999994</v>
      </c>
      <c r="H1157" s="2">
        <f t="shared" si="23"/>
        <v>0.11999999999999034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88.9</v>
      </c>
      <c r="D1160" s="1">
        <f>BILANCA!E183</f>
        <v>77.02</v>
      </c>
      <c r="E1160" s="1">
        <v>0</v>
      </c>
      <c r="F1160" s="1">
        <v>0</v>
      </c>
      <c r="G1160" s="2">
        <f t="shared" si="22"/>
        <v>43.00038</v>
      </c>
      <c r="H1160" s="2">
        <f t="shared" si="23"/>
        <v>0.11999999999999034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7862.9</v>
      </c>
      <c r="D1165" s="1">
        <f>BILANCA!E188</f>
        <v>9967.07</v>
      </c>
      <c r="E1165" s="1">
        <v>0</v>
      </c>
      <c r="F1165" s="1">
        <v>0</v>
      </c>
      <c r="G1165" s="2">
        <f t="shared" si="22"/>
        <v>5059.0612799999999</v>
      </c>
      <c r="H1165" s="2">
        <f t="shared" si="23"/>
        <v>0.17000000000007276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651.48</v>
      </c>
      <c r="E1166" s="1">
        <v>0</v>
      </c>
      <c r="F1166" s="1">
        <v>0</v>
      </c>
      <c r="G1166" s="2">
        <f t="shared" si="22"/>
        <v>238.44167999999999</v>
      </c>
      <c r="H1166" s="2">
        <f t="shared" si="23"/>
        <v>0.48000000000001819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376.27</v>
      </c>
      <c r="D1183" s="1">
        <f>BILANCA!E206</f>
        <v>0</v>
      </c>
      <c r="E1183" s="1">
        <v>0</v>
      </c>
      <c r="F1183" s="1">
        <v>0</v>
      </c>
      <c r="G1183" s="2">
        <f t="shared" si="22"/>
        <v>75.254000000000005</v>
      </c>
      <c r="H1183" s="2">
        <f t="shared" si="23"/>
        <v>0.26999999999998181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376.27</v>
      </c>
      <c r="D1184" s="1">
        <f>BILANCA!E207</f>
        <v>0</v>
      </c>
      <c r="E1184" s="1">
        <v>0</v>
      </c>
      <c r="F1184" s="1">
        <v>0</v>
      </c>
      <c r="G1184" s="2">
        <f t="shared" si="22"/>
        <v>75.630269999999996</v>
      </c>
      <c r="H1184" s="2">
        <f t="shared" si="23"/>
        <v>0.26999999999998181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376.27</v>
      </c>
      <c r="D1192" s="1">
        <f>BILANCA!E215</f>
        <v>0</v>
      </c>
      <c r="E1192" s="1">
        <v>0</v>
      </c>
      <c r="F1192" s="1">
        <v>0</v>
      </c>
      <c r="G1192" s="2">
        <f t="shared" si="22"/>
        <v>78.640429999999995</v>
      </c>
      <c r="H1192" s="2">
        <f t="shared" si="23"/>
        <v>0.26999999999998181</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1797225.3900000001</v>
      </c>
      <c r="D1214" s="1">
        <f>BILANCA!E237</f>
        <v>1832001.9999999998</v>
      </c>
      <c r="E1214" s="1">
        <v>0</v>
      </c>
      <c r="F1214" s="1">
        <v>0</v>
      </c>
      <c r="G1214" s="2">
        <f t="shared" si="22"/>
        <v>1261543.9890899998</v>
      </c>
      <c r="H1214" s="2">
        <f t="shared" si="23"/>
        <v>0.3900000003632158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1728889.59</v>
      </c>
      <c r="D1215" s="1">
        <f>BILANCA!E238</f>
        <v>1789610.0599999998</v>
      </c>
      <c r="E1215" s="1">
        <v>0</v>
      </c>
      <c r="F1215" s="1">
        <v>0</v>
      </c>
      <c r="G1215" s="2">
        <f t="shared" si="22"/>
        <v>1231481.4527199999</v>
      </c>
      <c r="H1215" s="2">
        <f t="shared" si="23"/>
        <v>0.46999999973922968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1729224.05</v>
      </c>
      <c r="D1216" s="1">
        <f>BILANCA!E239</f>
        <v>1789610.0599999998</v>
      </c>
      <c r="E1216" s="1">
        <v>0</v>
      </c>
      <c r="F1216" s="1">
        <v>0</v>
      </c>
      <c r="G1216" s="2">
        <f t="shared" si="22"/>
        <v>1236867.4916099999</v>
      </c>
      <c r="H1216" s="2">
        <f t="shared" si="23"/>
        <v>0.10999999986961484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1719675.33</v>
      </c>
      <c r="D1217" s="1">
        <f>BILANCA!E240</f>
        <v>1782002.67</v>
      </c>
      <c r="E1217" s="1">
        <v>0</v>
      </c>
      <c r="F1217" s="1">
        <v>0</v>
      </c>
      <c r="G1217" s="2">
        <f t="shared" si="22"/>
        <v>1236381.27678</v>
      </c>
      <c r="H1217" s="2">
        <f t="shared" si="23"/>
        <v>0.66000000014901161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9548.7199999999993</v>
      </c>
      <c r="D1218" s="1">
        <f>BILANCA!E241</f>
        <v>7607.39</v>
      </c>
      <c r="E1218" s="1">
        <v>0</v>
      </c>
      <c r="F1218" s="1">
        <v>0</v>
      </c>
      <c r="G1218" s="2">
        <f t="shared" si="22"/>
        <v>5819.4224999999997</v>
      </c>
      <c r="H1218" s="2">
        <f t="shared" si="23"/>
        <v>0.67000000000098225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334.46</v>
      </c>
      <c r="D1219" s="1">
        <f>BILANCA!E242</f>
        <v>0</v>
      </c>
      <c r="E1219" s="1">
        <v>0</v>
      </c>
      <c r="F1219" s="1">
        <v>0</v>
      </c>
      <c r="G1219" s="2">
        <f t="shared" si="22"/>
        <v>78.932559999999995</v>
      </c>
      <c r="H1219" s="2">
        <f t="shared" si="23"/>
        <v>0.45999999999997954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334.46</v>
      </c>
      <c r="D1220" s="1">
        <f>BILANCA!E243</f>
        <v>0</v>
      </c>
      <c r="E1220" s="1">
        <v>0</v>
      </c>
      <c r="F1220" s="1">
        <v>0</v>
      </c>
      <c r="G1220" s="2">
        <f t="shared" si="22"/>
        <v>79.267019999999988</v>
      </c>
      <c r="H1220" s="2">
        <f t="shared" si="23"/>
        <v>0.45999999999997954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67242.780000000013</v>
      </c>
      <c r="D1222" s="1">
        <f>BILANCA!E245</f>
        <v>42380.54</v>
      </c>
      <c r="E1222" s="1">
        <v>0</v>
      </c>
      <c r="F1222" s="1">
        <v>0</v>
      </c>
      <c r="G1222" s="2">
        <f t="shared" si="22"/>
        <v>36328.92254</v>
      </c>
      <c r="H1222" s="2">
        <f t="shared" si="23"/>
        <v>0.67999999998573912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67242.780000000013</v>
      </c>
      <c r="D1223" s="1">
        <f>BILANCA!E246</f>
        <v>42380.54</v>
      </c>
      <c r="E1223" s="1">
        <v>0</v>
      </c>
      <c r="F1223" s="1">
        <v>0</v>
      </c>
      <c r="G1223" s="2">
        <f t="shared" si="22"/>
        <v>36480.926399999997</v>
      </c>
      <c r="H1223" s="2">
        <f t="shared" si="23"/>
        <v>0.67999999998573912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66908.320000000007</v>
      </c>
      <c r="D1224" s="1">
        <f>BILANCA!E247</f>
        <v>42380.54</v>
      </c>
      <c r="E1224" s="1">
        <v>0</v>
      </c>
      <c r="F1224" s="1">
        <v>0</v>
      </c>
      <c r="G1224" s="2">
        <f t="shared" si="22"/>
        <v>36552.325400000002</v>
      </c>
      <c r="H1224" s="2">
        <f t="shared" si="23"/>
        <v>0.7800000000061118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334.46</v>
      </c>
      <c r="D1226" s="1">
        <f>BILANCA!E249</f>
        <v>0</v>
      </c>
      <c r="E1226" s="1">
        <v>0</v>
      </c>
      <c r="F1226" s="1">
        <v>0</v>
      </c>
      <c r="G1226" s="2">
        <f t="shared" si="22"/>
        <v>81.273779999999988</v>
      </c>
      <c r="H1226" s="2">
        <f t="shared" si="23"/>
        <v>0.45999999999997954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1093.02</v>
      </c>
      <c r="D1232" s="1">
        <f>BILANCA!E255</f>
        <v>11.4</v>
      </c>
      <c r="E1232" s="1">
        <v>0</v>
      </c>
      <c r="F1232" s="1">
        <v>0</v>
      </c>
      <c r="G1232" s="2">
        <f t="shared" si="22"/>
        <v>277.83918</v>
      </c>
      <c r="H1232" s="2">
        <f t="shared" si="23"/>
        <v>0.41999999999998217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28573.02</v>
      </c>
      <c r="D1236" s="1">
        <f>BILANCA!E259</f>
        <v>211304.8</v>
      </c>
      <c r="E1236" s="1">
        <v>0</v>
      </c>
      <c r="F1236" s="1">
        <v>0</v>
      </c>
      <c r="G1236" s="2">
        <f t="shared" si="22"/>
        <v>114149.20285999999</v>
      </c>
      <c r="H1236" s="2">
        <f t="shared" si="23"/>
        <v>0.22000000001207809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28573.02</v>
      </c>
      <c r="D1237" s="1">
        <f>BILANCA!E260</f>
        <v>211304.8</v>
      </c>
      <c r="E1237" s="1">
        <v>0</v>
      </c>
      <c r="F1237" s="1">
        <v>0</v>
      </c>
      <c r="G1237" s="2">
        <f t="shared" si="22"/>
        <v>114600.38548</v>
      </c>
      <c r="H1237" s="2">
        <f t="shared" si="23"/>
        <v>0.22000000001207809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2032.52</v>
      </c>
      <c r="D1240" s="1">
        <f>BILANCA!E264</f>
        <v>0.8</v>
      </c>
      <c r="E1240" s="1">
        <v>0</v>
      </c>
      <c r="F1240" s="1">
        <v>0</v>
      </c>
      <c r="G1240" s="2">
        <f t="shared" si="22"/>
        <v>522.76884000000007</v>
      </c>
      <c r="H1240" s="2">
        <f t="shared" si="23"/>
        <v>0.68000000000001815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11</v>
      </c>
      <c r="E1241" s="1">
        <v>0</v>
      </c>
      <c r="F1241" s="1">
        <v>0</v>
      </c>
      <c r="G1241" s="2">
        <f t="shared" si="22"/>
        <v>5.6760000000000002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9228.67</v>
      </c>
      <c r="D1244" s="1">
        <f>BILANCA!E268</f>
        <v>10228.719999999999</v>
      </c>
      <c r="E1244" s="1">
        <v>0</v>
      </c>
      <c r="F1244" s="1">
        <v>0</v>
      </c>
      <c r="G1244" s="2">
        <f t="shared" si="24"/>
        <v>7748.0747100000008</v>
      </c>
      <c r="H1244" s="2">
        <f t="shared" si="23"/>
        <v>0.61000000000058208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116454.55</v>
      </c>
      <c r="D1264" s="1">
        <f>BILANCA!E288</f>
        <v>128546.23</v>
      </c>
      <c r="E1264" s="1">
        <v>0</v>
      </c>
      <c r="F1264" s="1">
        <v>0</v>
      </c>
      <c r="G1264" s="2">
        <f t="shared" si="24"/>
        <v>104966.70981</v>
      </c>
      <c r="H1264" s="2">
        <f t="shared" si="23"/>
        <v>0.67999999999301508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651.48</v>
      </c>
      <c r="E1265" s="1">
        <v>0</v>
      </c>
      <c r="F1265" s="1">
        <v>0</v>
      </c>
      <c r="G1265" s="2">
        <f t="shared" si="24"/>
        <v>367.43471999999997</v>
      </c>
      <c r="H1265" s="2">
        <f t="shared" si="23"/>
        <v>0.48000000000001819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376.27</v>
      </c>
      <c r="D1270" s="1">
        <f>BILANCA!E294</f>
        <v>0</v>
      </c>
      <c r="E1270" s="1">
        <v>0</v>
      </c>
      <c r="F1270" s="1">
        <v>0</v>
      </c>
      <c r="G1270" s="2">
        <f t="shared" si="24"/>
        <v>107.98948999999999</v>
      </c>
      <c r="H1270" s="2">
        <f t="shared" si="23"/>
        <v>0.26999999999998181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9967.07</v>
      </c>
      <c r="E1278" s="1">
        <v>0</v>
      </c>
      <c r="F1278" s="1">
        <v>0</v>
      </c>
      <c r="G1278" s="2">
        <f t="shared" si="24"/>
        <v>5880.5712999999996</v>
      </c>
      <c r="H1278" s="2">
        <f t="shared" si="23"/>
        <v>6.9999999999708962E-2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1347359.57</v>
      </c>
      <c r="D1408" s="1">
        <f>'RAS-funkcijski'!E114</f>
        <v>1578971.64</v>
      </c>
      <c r="E1408" s="1">
        <v>0</v>
      </c>
      <c r="F1408" s="1">
        <v>0</v>
      </c>
      <c r="G1408" s="2">
        <f t="shared" si="24"/>
        <v>495583.31349999999</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1347359.57</v>
      </c>
      <c r="D1412" s="1">
        <f>'RAS-funkcijski'!E118</f>
        <v>1578971.64</v>
      </c>
      <c r="E1412" s="1">
        <v>0</v>
      </c>
      <c r="F1412" s="1">
        <v>0</v>
      </c>
      <c r="G1412" s="2">
        <f t="shared" si="24"/>
        <v>513604.52490000002</v>
      </c>
      <c r="H1412" s="2">
        <f t="shared" si="27"/>
        <v>0.7900000000372529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1347359.57</v>
      </c>
      <c r="D1414" s="1">
        <f>'RAS-funkcijski'!E120</f>
        <v>1578971.64</v>
      </c>
      <c r="E1414" s="1">
        <v>0</v>
      </c>
      <c r="F1414" s="1">
        <v>0</v>
      </c>
      <c r="G1414" s="2">
        <f t="shared" si="24"/>
        <v>522615.13059999997</v>
      </c>
      <c r="H1414" s="2">
        <f t="shared" si="27"/>
        <v>0.7900000000372529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1347359.57</v>
      </c>
      <c r="D1435" s="13">
        <f>'RAS-funkcijski'!E141</f>
        <v>1578971.64</v>
      </c>
      <c r="E1435" s="13">
        <v>0</v>
      </c>
      <c r="F1435" s="13">
        <v>0</v>
      </c>
      <c r="G1435" s="14">
        <f t="shared" si="24"/>
        <v>617226.49045000004</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310.74</v>
      </c>
      <c r="D1436" s="6">
        <f>'P-VRIO'!E5</f>
        <v>0</v>
      </c>
      <c r="E1436" s="6">
        <v>0</v>
      </c>
      <c r="F1436" s="6">
        <v>0</v>
      </c>
      <c r="G1436" s="7">
        <f t="shared" si="24"/>
        <v>0.31074000000000002</v>
      </c>
      <c r="H1436" s="7">
        <f t="shared" si="27"/>
        <v>0.25999999999999091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310.74</v>
      </c>
      <c r="D1453" s="1">
        <f>'P-VRIO'!E22</f>
        <v>0</v>
      </c>
      <c r="E1453" s="1">
        <v>0</v>
      </c>
      <c r="F1453" s="1">
        <v>0</v>
      </c>
      <c r="G1453" s="2">
        <f t="shared" si="24"/>
        <v>5.5933199999999994</v>
      </c>
      <c r="H1453" s="2">
        <f t="shared" si="27"/>
        <v>0.25999999999999091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310.74</v>
      </c>
      <c r="D1454" s="1">
        <f>'P-VRIO'!E23</f>
        <v>0</v>
      </c>
      <c r="E1454" s="1">
        <v>0</v>
      </c>
      <c r="F1454" s="1">
        <v>0</v>
      </c>
      <c r="G1454" s="2">
        <f t="shared" si="24"/>
        <v>5.9040600000000003</v>
      </c>
      <c r="H1454" s="2">
        <f t="shared" si="27"/>
        <v>0.25999999999999091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310.74</v>
      </c>
      <c r="D1456" s="1">
        <f>'P-VRIO'!E25</f>
        <v>0</v>
      </c>
      <c r="E1456" s="1">
        <v>0</v>
      </c>
      <c r="F1456" s="1">
        <v>0</v>
      </c>
      <c r="G1456" s="2">
        <f t="shared" si="24"/>
        <v>6.5255400000000003</v>
      </c>
      <c r="H1456" s="2">
        <f t="shared" si="27"/>
        <v>0.25999999999999091</v>
      </c>
      <c r="I1456" s="10">
        <f t="shared" si="30"/>
        <v>1.6966403999999407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116830.81</v>
      </c>
      <c r="D1480" s="6"/>
      <c r="E1480" s="6">
        <v>0</v>
      </c>
      <c r="F1480" s="6">
        <v>0</v>
      </c>
      <c r="G1480" s="7">
        <f t="shared" ref="G1480:G1580" si="34">B1480/1000*C1480</f>
        <v>116.83081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1588959.7499999998</v>
      </c>
      <c r="D1481" s="1">
        <v>0</v>
      </c>
      <c r="E1481" s="1">
        <v>0</v>
      </c>
      <c r="F1481" s="1">
        <v>0</v>
      </c>
      <c r="G1481" s="2">
        <f t="shared" si="34"/>
        <v>3177.9194999999995</v>
      </c>
      <c r="H1481" s="2">
        <f t="shared" si="35"/>
        <v>0.25000000023283064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6022.95</v>
      </c>
      <c r="D1482" s="1">
        <v>0</v>
      </c>
      <c r="E1482" s="1">
        <v>0</v>
      </c>
      <c r="F1482" s="1">
        <v>0</v>
      </c>
      <c r="G1482" s="2">
        <f t="shared" si="34"/>
        <v>18.068850000000001</v>
      </c>
      <c r="H1482" s="2">
        <f t="shared" si="35"/>
        <v>5.0000000000181899E-2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1478705.16</v>
      </c>
      <c r="D1483" s="1">
        <v>0</v>
      </c>
      <c r="E1483" s="1">
        <v>0</v>
      </c>
      <c r="F1483" s="1">
        <v>0</v>
      </c>
      <c r="G1483" s="2">
        <f t="shared" si="34"/>
        <v>5914.8206399999999</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1301079.69</v>
      </c>
      <c r="D1484" s="1">
        <v>0</v>
      </c>
      <c r="E1484" s="1">
        <v>0</v>
      </c>
      <c r="F1484" s="1">
        <v>0</v>
      </c>
      <c r="G1484" s="2">
        <f t="shared" si="34"/>
        <v>6505.3984499999997</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145945.66</v>
      </c>
      <c r="D1485" s="1">
        <v>0</v>
      </c>
      <c r="E1485" s="1">
        <v>0</v>
      </c>
      <c r="F1485" s="1">
        <v>0</v>
      </c>
      <c r="G1485" s="2">
        <f t="shared" si="34"/>
        <v>875.67396000000008</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672.04</v>
      </c>
      <c r="D1486" s="1">
        <v>0</v>
      </c>
      <c r="E1486" s="1">
        <v>0</v>
      </c>
      <c r="F1486" s="1">
        <v>0</v>
      </c>
      <c r="G1486" s="2">
        <f t="shared" si="34"/>
        <v>4.7042799999999998</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389.75</v>
      </c>
      <c r="D1489" s="1">
        <v>0</v>
      </c>
      <c r="E1489" s="1">
        <v>0</v>
      </c>
      <c r="F1489" s="1">
        <v>0</v>
      </c>
      <c r="G1489" s="2">
        <f t="shared" si="34"/>
        <v>3.8975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30618.02</v>
      </c>
      <c r="D1491" s="1">
        <v>0</v>
      </c>
      <c r="E1491" s="1">
        <v>0</v>
      </c>
      <c r="F1491" s="1">
        <v>0</v>
      </c>
      <c r="G1491" s="2">
        <f t="shared" si="34"/>
        <v>367.41624000000002</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104231.64</v>
      </c>
      <c r="D1492" s="1">
        <v>0</v>
      </c>
      <c r="E1492" s="1">
        <v>0</v>
      </c>
      <c r="F1492" s="1">
        <v>0</v>
      </c>
      <c r="G1492" s="2">
        <f t="shared" si="34"/>
        <v>1355.0113199999998</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1576592.8499999999</v>
      </c>
      <c r="D1499" s="1">
        <v>0</v>
      </c>
      <c r="E1499" s="1">
        <v>0</v>
      </c>
      <c r="F1499" s="1">
        <v>0</v>
      </c>
      <c r="G1499" s="2">
        <f t="shared" si="34"/>
        <v>31531.856999999996</v>
      </c>
      <c r="H1499" s="2">
        <f t="shared" si="35"/>
        <v>0.15000000013969839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3918.78</v>
      </c>
      <c r="D1500" s="1">
        <v>0</v>
      </c>
      <c r="E1500" s="1">
        <v>0</v>
      </c>
      <c r="F1500" s="1">
        <v>0</v>
      </c>
      <c r="G1500" s="2">
        <f t="shared" si="34"/>
        <v>82.294380000000004</v>
      </c>
      <c r="H1500" s="2">
        <f t="shared" si="35"/>
        <v>0.21999999999979991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1468717.64</v>
      </c>
      <c r="D1501" s="1">
        <v>0</v>
      </c>
      <c r="E1501" s="1">
        <v>0</v>
      </c>
      <c r="F1501" s="1">
        <v>0</v>
      </c>
      <c r="G1501" s="2">
        <f t="shared" si="34"/>
        <v>32311.788079999995</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1289417.22</v>
      </c>
      <c r="D1502" s="1">
        <v>0</v>
      </c>
      <c r="E1502" s="1">
        <v>0</v>
      </c>
      <c r="F1502" s="1">
        <v>0</v>
      </c>
      <c r="G1502" s="2">
        <f t="shared" si="34"/>
        <v>29656.59606</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147608.73000000001</v>
      </c>
      <c r="D1503" s="1">
        <v>0</v>
      </c>
      <c r="E1503" s="1">
        <v>0</v>
      </c>
      <c r="F1503" s="1">
        <v>0</v>
      </c>
      <c r="G1503" s="2">
        <f t="shared" si="34"/>
        <v>3542.6095200000004</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683.92</v>
      </c>
      <c r="D1504" s="1">
        <v>0</v>
      </c>
      <c r="E1504" s="1">
        <v>0</v>
      </c>
      <c r="F1504" s="1">
        <v>0</v>
      </c>
      <c r="G1504" s="2">
        <f t="shared" si="34"/>
        <v>17.097999999999999</v>
      </c>
      <c r="H1504" s="2">
        <f t="shared" si="35"/>
        <v>8.0000000000040927E-2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389.75</v>
      </c>
      <c r="D1507" s="1">
        <v>0</v>
      </c>
      <c r="E1507" s="1">
        <v>0</v>
      </c>
      <c r="F1507" s="1">
        <v>0</v>
      </c>
      <c r="G1507" s="2">
        <f t="shared" si="34"/>
        <v>10.913</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30618.02</v>
      </c>
      <c r="D1509" s="1">
        <v>0</v>
      </c>
      <c r="E1509" s="1">
        <v>0</v>
      </c>
      <c r="F1509" s="1">
        <v>0</v>
      </c>
      <c r="G1509" s="2">
        <f t="shared" si="34"/>
        <v>918.54059999999993</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103580.16</v>
      </c>
      <c r="D1510" s="1">
        <v>0</v>
      </c>
      <c r="E1510" s="1">
        <v>0</v>
      </c>
      <c r="F1510" s="1">
        <v>0</v>
      </c>
      <c r="G1510" s="2">
        <f t="shared" si="34"/>
        <v>3210.9849600000002</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376.27</v>
      </c>
      <c r="D1511" s="1">
        <v>0</v>
      </c>
      <c r="E1511" s="1">
        <v>0</v>
      </c>
      <c r="F1511" s="1">
        <v>0</v>
      </c>
      <c r="G1511" s="2">
        <f t="shared" si="34"/>
        <v>12.04064</v>
      </c>
      <c r="H1511" s="2">
        <f t="shared" si="35"/>
        <v>0.26999999999998181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376.27</v>
      </c>
      <c r="D1515" s="1">
        <v>0</v>
      </c>
      <c r="E1515" s="1">
        <v>0</v>
      </c>
      <c r="F1515" s="1">
        <v>0</v>
      </c>
      <c r="G1515" s="2">
        <f t="shared" si="34"/>
        <v>13.545719999999998</v>
      </c>
      <c r="H1515" s="2">
        <f t="shared" si="35"/>
        <v>0.26999999999998181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129197.70999999996</v>
      </c>
      <c r="D1517" s="1">
        <v>0</v>
      </c>
      <c r="E1517" s="1">
        <v>0</v>
      </c>
      <c r="F1517" s="1">
        <v>0</v>
      </c>
      <c r="G1517" s="2">
        <f t="shared" si="34"/>
        <v>4909.5129799999986</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129197.71</v>
      </c>
      <c r="D1576" s="1">
        <v>0</v>
      </c>
      <c r="E1576" s="1">
        <v>0</v>
      </c>
      <c r="F1576" s="1">
        <v>0</v>
      </c>
      <c r="G1576" s="2">
        <f t="shared" si="34"/>
        <v>12532.177870000001</v>
      </c>
      <c r="H1576" s="2">
        <f t="shared" si="35"/>
        <v>0.28999999999359716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9967.07</v>
      </c>
      <c r="D1577" s="1">
        <v>0</v>
      </c>
      <c r="E1577" s="1">
        <v>0</v>
      </c>
      <c r="F1577" s="1">
        <v>0</v>
      </c>
      <c r="G1577" s="2">
        <f t="shared" si="34"/>
        <v>976.77286000000004</v>
      </c>
      <c r="H1577" s="2">
        <f t="shared" si="35"/>
        <v>6.9999999999708962E-2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118579.16</v>
      </c>
      <c r="D1578" s="1">
        <v>0</v>
      </c>
      <c r="E1578" s="1">
        <v>0</v>
      </c>
      <c r="F1578" s="1">
        <v>0</v>
      </c>
      <c r="G1578" s="2">
        <f t="shared" si="34"/>
        <v>11739.336840000002</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651.48</v>
      </c>
      <c r="D1579" s="1">
        <v>0</v>
      </c>
      <c r="E1579" s="1">
        <v>0</v>
      </c>
      <c r="F1579" s="1">
        <v>0</v>
      </c>
      <c r="G1579" s="2">
        <f t="shared" si="34"/>
        <v>65.14800000000001</v>
      </c>
      <c r="H1579" s="2">
        <f t="shared" si="35"/>
        <v>0.48000000000001819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22701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1340722.56</v>
      </c>
      <c r="I16" s="170">
        <f>'PR-RAS'!E6</f>
        <v>1547793.3199999998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1335929.3700000001</v>
      </c>
      <c r="I17" s="170">
        <f>'PR-RAS'!E151</f>
        <v>1474235.6600000004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67242.780000000042</v>
      </c>
      <c r="I18" s="170">
        <f>'PR-RAS'!E645</f>
        <v>42380.539999999455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1729224.0500000003</v>
      </c>
      <c r="I20" s="173">
        <f>BILANCA!E7</f>
        <v>1789610.06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184832.16</v>
      </c>
      <c r="I21" s="175">
        <f>BILANCA!E68</f>
        <v>171589.65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116830.81999999999</v>
      </c>
      <c r="I22" s="175">
        <f>BILANCA!E176</f>
        <v>129197.71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1797225.3900000001</v>
      </c>
      <c r="I23" s="177">
        <f>BILANCA!E237</f>
        <v>1832001.9999999998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1347359.57</v>
      </c>
      <c r="I27" s="175">
        <f>'RAS-funkcijski'!E114</f>
        <v>1578971.64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1347359.57</v>
      </c>
      <c r="I28" s="179">
        <f>'RAS-funkcijski'!E141</f>
        <v>1578971.64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310.74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310.74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116830.81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129197.70999999996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129197.71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79"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1340722.56</v>
      </c>
      <c r="E6" s="51">
        <f>E7+E44+E50+E82+E106+E124+E133+E139</f>
        <v>1547793.3199999998</v>
      </c>
      <c r="F6" s="52">
        <f t="shared" ref="F6:F131" si="0">IF(D6&lt;&gt;0,IF(E6/D6&gt;=100,"&gt;&gt;100",E6/D6*100),"-")</f>
        <v>115.44471363262507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1234238</v>
      </c>
      <c r="E50" s="51">
        <f>E51+E54+E59+E62+E65+E68+E71+E74+E77</f>
        <v>1439149.65</v>
      </c>
      <c r="F50" s="52">
        <f t="shared" si="0"/>
        <v>116.60228011129132</v>
      </c>
    </row>
    <row r="51" spans="1:6" ht="12.75" customHeight="1" x14ac:dyDescent="0.2">
      <c r="A51" s="53">
        <v>631</v>
      </c>
      <c r="B51" s="86" t="s">
        <v>148</v>
      </c>
      <c r="C51" s="50" t="s">
        <v>149</v>
      </c>
      <c r="D51" s="51">
        <f t="shared" ref="D51:E51" si="10">D52+D53</f>
        <v>906.82</v>
      </c>
      <c r="E51" s="51">
        <f t="shared" si="10"/>
        <v>8172</v>
      </c>
      <c r="F51" s="52">
        <f t="shared" si="0"/>
        <v>901.17112547142767</v>
      </c>
    </row>
    <row r="52" spans="1:6" ht="12.75" customHeight="1" x14ac:dyDescent="0.2">
      <c r="A52" s="53">
        <v>6311</v>
      </c>
      <c r="B52" s="86" t="s">
        <v>150</v>
      </c>
      <c r="C52" s="50" t="s">
        <v>151</v>
      </c>
      <c r="D52" s="242">
        <v>906.82</v>
      </c>
      <c r="E52" s="242">
        <v>8172</v>
      </c>
      <c r="F52" s="52">
        <f t="shared" si="0"/>
        <v>901.17112547142767</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17650.47</v>
      </c>
      <c r="E62" s="51">
        <f t="shared" si="13"/>
        <v>0</v>
      </c>
      <c r="F62" s="52">
        <f t="shared" si="0"/>
        <v>0</v>
      </c>
    </row>
    <row r="63" spans="1:6" ht="12.75" customHeight="1" x14ac:dyDescent="0.2">
      <c r="A63" s="53">
        <v>6341</v>
      </c>
      <c r="B63" s="85" t="s">
        <v>172</v>
      </c>
      <c r="C63" s="50" t="s">
        <v>173</v>
      </c>
      <c r="D63" s="242">
        <v>17650.47</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1191714.1599999999</v>
      </c>
      <c r="E68" s="51">
        <f t="shared" si="15"/>
        <v>1381410.3699999999</v>
      </c>
      <c r="F68" s="52">
        <f t="shared" si="0"/>
        <v>115.91792867511114</v>
      </c>
    </row>
    <row r="69" spans="1:6" ht="12.75" customHeight="1" x14ac:dyDescent="0.2">
      <c r="A69" s="53" t="s">
        <v>184</v>
      </c>
      <c r="B69" s="85" t="s">
        <v>185</v>
      </c>
      <c r="C69" s="50" t="s">
        <v>184</v>
      </c>
      <c r="D69" s="242">
        <v>1190678.92</v>
      </c>
      <c r="E69" s="242">
        <v>1279795.1299999999</v>
      </c>
      <c r="F69" s="52">
        <f t="shared" si="0"/>
        <v>107.48448708573761</v>
      </c>
    </row>
    <row r="70" spans="1:6" ht="24" x14ac:dyDescent="0.2">
      <c r="A70" s="53" t="s">
        <v>186</v>
      </c>
      <c r="B70" s="85" t="s">
        <v>187</v>
      </c>
      <c r="C70" s="50" t="s">
        <v>186</v>
      </c>
      <c r="D70" s="242">
        <v>1035.24</v>
      </c>
      <c r="E70" s="242">
        <v>101615.24</v>
      </c>
      <c r="F70" s="52">
        <f t="shared" si="0"/>
        <v>9815.6214983965074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23966.55</v>
      </c>
      <c r="E74" s="51">
        <f t="shared" si="17"/>
        <v>49567.28</v>
      </c>
      <c r="F74" s="52">
        <f t="shared" si="0"/>
        <v>206.81858673860029</v>
      </c>
    </row>
    <row r="75" spans="1:6" ht="12.75" customHeight="1" x14ac:dyDescent="0.2">
      <c r="A75" s="53" t="s">
        <v>196</v>
      </c>
      <c r="B75" s="85" t="s">
        <v>197</v>
      </c>
      <c r="C75" s="50" t="s">
        <v>196</v>
      </c>
      <c r="D75" s="242">
        <v>23966.55</v>
      </c>
      <c r="E75" s="242">
        <v>49567.28</v>
      </c>
      <c r="F75" s="52">
        <f t="shared" si="0"/>
        <v>206.81858673860029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3.28</v>
      </c>
      <c r="E82" s="51">
        <f t="shared" si="19"/>
        <v>36.42</v>
      </c>
      <c r="F82" s="52">
        <f t="shared" si="0"/>
        <v>1110.3658536585367</v>
      </c>
    </row>
    <row r="83" spans="1:6" ht="12.75" customHeight="1" x14ac:dyDescent="0.2">
      <c r="A83" s="53">
        <v>641</v>
      </c>
      <c r="B83" s="85" t="s">
        <v>212</v>
      </c>
      <c r="C83" s="50" t="s">
        <v>213</v>
      </c>
      <c r="D83" s="51">
        <f t="shared" ref="D83:E83" si="20">SUM(D84:D90)</f>
        <v>3.28</v>
      </c>
      <c r="E83" s="51">
        <f t="shared" si="20"/>
        <v>36.42</v>
      </c>
      <c r="F83" s="52">
        <f t="shared" si="0"/>
        <v>1110.3658536585367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3.28</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36.42</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3574.23</v>
      </c>
      <c r="E106" s="51">
        <f t="shared" si="23"/>
        <v>2834.74</v>
      </c>
      <c r="F106" s="52">
        <f t="shared" si="0"/>
        <v>79.310508836868351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3574.23</v>
      </c>
      <c r="E112" s="51">
        <f t="shared" si="25"/>
        <v>2834.74</v>
      </c>
      <c r="F112" s="52">
        <f t="shared" si="0"/>
        <v>79.310508836868351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3574.23</v>
      </c>
      <c r="E117" s="242">
        <v>2834.74</v>
      </c>
      <c r="F117" s="52">
        <f t="shared" si="0"/>
        <v>79.310508836868351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12219.07</v>
      </c>
      <c r="E124" s="51">
        <f t="shared" si="27"/>
        <v>13656.439999999999</v>
      </c>
      <c r="F124" s="52">
        <f t="shared" si="0"/>
        <v>111.76333387074466</v>
      </c>
    </row>
    <row r="125" spans="1:6" ht="12.75" customHeight="1" x14ac:dyDescent="0.2">
      <c r="A125" s="53">
        <v>661</v>
      </c>
      <c r="B125" s="86" t="s">
        <v>296</v>
      </c>
      <c r="C125" s="50" t="s">
        <v>297</v>
      </c>
      <c r="D125" s="51">
        <f t="shared" ref="D125:E125" si="28">SUM(D126:D127)</f>
        <v>2637.33</v>
      </c>
      <c r="E125" s="51">
        <f t="shared" si="28"/>
        <v>6604.3499999999995</v>
      </c>
      <c r="F125" s="52">
        <f t="shared" si="0"/>
        <v>250.4180364232007</v>
      </c>
    </row>
    <row r="126" spans="1:6" ht="12.75" customHeight="1" x14ac:dyDescent="0.2">
      <c r="A126" s="53">
        <v>6614</v>
      </c>
      <c r="B126" s="86" t="s">
        <v>298</v>
      </c>
      <c r="C126" s="50" t="s">
        <v>299</v>
      </c>
      <c r="D126" s="242">
        <v>2.97</v>
      </c>
      <c r="E126" s="242">
        <v>14.66</v>
      </c>
      <c r="F126" s="52">
        <f t="shared" si="0"/>
        <v>493.60269360269359</v>
      </c>
    </row>
    <row r="127" spans="1:6" ht="12.75" customHeight="1" x14ac:dyDescent="0.2">
      <c r="A127" s="53">
        <v>6615</v>
      </c>
      <c r="B127" s="86" t="s">
        <v>300</v>
      </c>
      <c r="C127" s="50" t="s">
        <v>301</v>
      </c>
      <c r="D127" s="242">
        <v>2634.36</v>
      </c>
      <c r="E127" s="242">
        <v>6589.69</v>
      </c>
      <c r="F127" s="52">
        <f t="shared" si="0"/>
        <v>250.14386796033946</v>
      </c>
    </row>
    <row r="128" spans="1:6" ht="24" x14ac:dyDescent="0.2">
      <c r="A128" s="53">
        <v>663</v>
      </c>
      <c r="B128" s="231" t="s">
        <v>302</v>
      </c>
      <c r="C128" s="50" t="s">
        <v>303</v>
      </c>
      <c r="D128" s="51">
        <f t="shared" ref="D128:E128" si="29">SUM(D129:D132)</f>
        <v>9581.74</v>
      </c>
      <c r="E128" s="51">
        <f t="shared" si="29"/>
        <v>7052.09</v>
      </c>
      <c r="F128" s="52">
        <f t="shared" si="0"/>
        <v>73.599262764383084</v>
      </c>
    </row>
    <row r="129" spans="1:6" ht="12.75" customHeight="1" x14ac:dyDescent="0.2">
      <c r="A129" s="53">
        <v>6631</v>
      </c>
      <c r="B129" s="86" t="s">
        <v>304</v>
      </c>
      <c r="C129" s="50" t="s">
        <v>305</v>
      </c>
      <c r="D129" s="242">
        <v>3690.51</v>
      </c>
      <c r="E129" s="242">
        <v>6547.75</v>
      </c>
      <c r="F129" s="52">
        <f t="shared" si="0"/>
        <v>177.42127781797095</v>
      </c>
    </row>
    <row r="130" spans="1:6" ht="12.75" customHeight="1" x14ac:dyDescent="0.2">
      <c r="A130" s="53">
        <v>6632</v>
      </c>
      <c r="B130" s="232" t="s">
        <v>306</v>
      </c>
      <c r="C130" s="50" t="s">
        <v>307</v>
      </c>
      <c r="D130" s="242">
        <v>5891.23</v>
      </c>
      <c r="E130" s="242">
        <v>504.34</v>
      </c>
      <c r="F130" s="52">
        <f t="shared" si="0"/>
        <v>8.560860804959237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90687.98</v>
      </c>
      <c r="E133" s="51">
        <f t="shared" si="30"/>
        <v>92116.07</v>
      </c>
      <c r="F133" s="52">
        <f t="shared" ref="F133:F223" si="31">IF(D133&lt;&gt;0,IF(E133/D133&gt;=100,"&gt;&gt;100",E133/D133*100),"-")</f>
        <v>101.5747290875814</v>
      </c>
    </row>
    <row r="134" spans="1:6" ht="24" x14ac:dyDescent="0.2">
      <c r="A134" s="53">
        <v>671</v>
      </c>
      <c r="B134" s="232" t="s">
        <v>314</v>
      </c>
      <c r="C134" s="50" t="s">
        <v>315</v>
      </c>
      <c r="D134" s="51">
        <f t="shared" ref="D134:E134" si="32">SUM(D135:D137)</f>
        <v>90687.98</v>
      </c>
      <c r="E134" s="51">
        <f t="shared" si="32"/>
        <v>92116.07</v>
      </c>
      <c r="F134" s="52">
        <f t="shared" si="31"/>
        <v>101.5747290875814</v>
      </c>
    </row>
    <row r="135" spans="1:6" ht="12.75" customHeight="1" x14ac:dyDescent="0.2">
      <c r="A135" s="53">
        <v>6711</v>
      </c>
      <c r="B135" s="85" t="s">
        <v>316</v>
      </c>
      <c r="C135" s="50" t="s">
        <v>317</v>
      </c>
      <c r="D135" s="242">
        <v>90687.98</v>
      </c>
      <c r="E135" s="242">
        <v>92116.07</v>
      </c>
      <c r="F135" s="52">
        <f t="shared" si="31"/>
        <v>101.5747290875814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1335929.3700000001</v>
      </c>
      <c r="E151" s="51">
        <f t="shared" si="35"/>
        <v>1474235.6600000004</v>
      </c>
      <c r="F151" s="52">
        <f t="shared" si="31"/>
        <v>110.3528145353972</v>
      </c>
    </row>
    <row r="152" spans="1:6" ht="12.75" customHeight="1" x14ac:dyDescent="0.2">
      <c r="A152" s="53">
        <v>31</v>
      </c>
      <c r="B152" s="85" t="s">
        <v>349</v>
      </c>
      <c r="C152" s="50" t="s">
        <v>35</v>
      </c>
      <c r="D152" s="51">
        <f t="shared" ref="D152:E152" si="36">D153+D158+D159</f>
        <v>1190215.78</v>
      </c>
      <c r="E152" s="51">
        <f t="shared" si="36"/>
        <v>1283843.7700000003</v>
      </c>
      <c r="F152" s="52">
        <f t="shared" si="31"/>
        <v>107.86647190982464</v>
      </c>
    </row>
    <row r="153" spans="1:6" ht="12.75" customHeight="1" x14ac:dyDescent="0.2">
      <c r="A153" s="53">
        <v>311</v>
      </c>
      <c r="B153" s="85" t="s">
        <v>350</v>
      </c>
      <c r="C153" s="50" t="s">
        <v>351</v>
      </c>
      <c r="D153" s="51">
        <f t="shared" ref="D153:E153" si="37">SUM(D154:D157)</f>
        <v>977192.63</v>
      </c>
      <c r="E153" s="51">
        <f t="shared" si="37"/>
        <v>1052820.58</v>
      </c>
      <c r="F153" s="52">
        <f t="shared" si="31"/>
        <v>107.73930826719396</v>
      </c>
    </row>
    <row r="154" spans="1:6" ht="12.75" customHeight="1" x14ac:dyDescent="0.2">
      <c r="A154" s="53">
        <v>3111</v>
      </c>
      <c r="B154" s="85" t="s">
        <v>352</v>
      </c>
      <c r="C154" s="50" t="s">
        <v>353</v>
      </c>
      <c r="D154" s="242">
        <v>935910.24</v>
      </c>
      <c r="E154" s="242">
        <v>1007427.09</v>
      </c>
      <c r="F154" s="52">
        <f t="shared" si="31"/>
        <v>107.64142189533048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23264.37</v>
      </c>
      <c r="E156" s="242">
        <v>27743.05</v>
      </c>
      <c r="F156" s="52">
        <f t="shared" si="31"/>
        <v>119.25124127582221</v>
      </c>
    </row>
    <row r="157" spans="1:6" ht="12.75" customHeight="1" x14ac:dyDescent="0.2">
      <c r="A157" s="53">
        <v>3114</v>
      </c>
      <c r="B157" s="85" t="s">
        <v>358</v>
      </c>
      <c r="C157" s="50" t="s">
        <v>359</v>
      </c>
      <c r="D157" s="242">
        <v>18018.02</v>
      </c>
      <c r="E157" s="242">
        <v>17650.439999999999</v>
      </c>
      <c r="F157" s="52">
        <f t="shared" si="31"/>
        <v>97.959931224407555</v>
      </c>
    </row>
    <row r="158" spans="1:6" ht="12.75" customHeight="1" x14ac:dyDescent="0.2">
      <c r="A158" s="53">
        <v>312</v>
      </c>
      <c r="B158" s="85" t="s">
        <v>360</v>
      </c>
      <c r="C158" s="50" t="s">
        <v>361</v>
      </c>
      <c r="D158" s="242">
        <v>51599.11</v>
      </c>
      <c r="E158" s="242">
        <v>57538.1</v>
      </c>
      <c r="F158" s="52">
        <f t="shared" si="31"/>
        <v>111.5098690655711</v>
      </c>
    </row>
    <row r="159" spans="1:6" ht="12.75" customHeight="1" x14ac:dyDescent="0.2">
      <c r="A159" s="53">
        <v>313</v>
      </c>
      <c r="B159" s="85" t="s">
        <v>362</v>
      </c>
      <c r="C159" s="50" t="s">
        <v>363</v>
      </c>
      <c r="D159" s="51">
        <f t="shared" ref="D159:E159" si="38">SUM(D160:D162)</f>
        <v>161424.04</v>
      </c>
      <c r="E159" s="51">
        <f t="shared" si="38"/>
        <v>173485.09</v>
      </c>
      <c r="F159" s="52">
        <f t="shared" si="31"/>
        <v>107.47165663800757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161264.47</v>
      </c>
      <c r="E161" s="242">
        <v>173485.09</v>
      </c>
      <c r="F161" s="52">
        <f t="shared" si="31"/>
        <v>107.57799904715526</v>
      </c>
    </row>
    <row r="162" spans="1:6" ht="12.75" customHeight="1" x14ac:dyDescent="0.2">
      <c r="A162" s="53">
        <v>3133</v>
      </c>
      <c r="B162" s="85" t="s">
        <v>367</v>
      </c>
      <c r="C162" s="50" t="s">
        <v>368</v>
      </c>
      <c r="D162" s="242">
        <v>159.57</v>
      </c>
      <c r="E162" s="242">
        <v>0</v>
      </c>
      <c r="F162" s="52">
        <f t="shared" si="31"/>
        <v>0</v>
      </c>
    </row>
    <row r="163" spans="1:6" ht="12.75" customHeight="1" x14ac:dyDescent="0.2">
      <c r="A163" s="53">
        <v>32</v>
      </c>
      <c r="B163" s="85" t="s">
        <v>369</v>
      </c>
      <c r="C163" s="50" t="s">
        <v>370</v>
      </c>
      <c r="D163" s="51">
        <f t="shared" ref="D163:E163" si="39">D164+D169+D177+D187+D188</f>
        <v>140395.29999999999</v>
      </c>
      <c r="E163" s="51">
        <f t="shared" si="39"/>
        <v>173333.3</v>
      </c>
      <c r="F163" s="52">
        <f t="shared" si="31"/>
        <v>123.46089933210015</v>
      </c>
    </row>
    <row r="164" spans="1:6" ht="12.75" customHeight="1" x14ac:dyDescent="0.2">
      <c r="A164" s="53">
        <v>321</v>
      </c>
      <c r="B164" s="85" t="s">
        <v>371</v>
      </c>
      <c r="C164" s="50" t="s">
        <v>372</v>
      </c>
      <c r="D164" s="51">
        <f t="shared" ref="D164:E164" si="40">SUM(D165:D168)</f>
        <v>65971.849999999991</v>
      </c>
      <c r="E164" s="51">
        <f t="shared" si="40"/>
        <v>70983.03</v>
      </c>
      <c r="F164" s="52">
        <f t="shared" si="31"/>
        <v>107.59593675181158</v>
      </c>
    </row>
    <row r="165" spans="1:6" ht="12.75" customHeight="1" x14ac:dyDescent="0.2">
      <c r="A165" s="53">
        <v>3211</v>
      </c>
      <c r="B165" s="85" t="s">
        <v>373</v>
      </c>
      <c r="C165" s="50" t="s">
        <v>374</v>
      </c>
      <c r="D165" s="242">
        <v>6275.7</v>
      </c>
      <c r="E165" s="242">
        <v>9146.41</v>
      </c>
      <c r="F165" s="52">
        <f t="shared" si="31"/>
        <v>145.74326369966698</v>
      </c>
    </row>
    <row r="166" spans="1:6" ht="12.75" customHeight="1" x14ac:dyDescent="0.2">
      <c r="A166" s="53">
        <v>3212</v>
      </c>
      <c r="B166" s="85" t="s">
        <v>375</v>
      </c>
      <c r="C166" s="50" t="s">
        <v>376</v>
      </c>
      <c r="D166" s="242">
        <v>39593.65</v>
      </c>
      <c r="E166" s="242">
        <v>36174.400000000001</v>
      </c>
      <c r="F166" s="52">
        <f t="shared" si="31"/>
        <v>91.364145513232558</v>
      </c>
    </row>
    <row r="167" spans="1:6" ht="12.75" customHeight="1" x14ac:dyDescent="0.2">
      <c r="A167" s="53">
        <v>3213</v>
      </c>
      <c r="B167" s="85" t="s">
        <v>377</v>
      </c>
      <c r="C167" s="50" t="s">
        <v>378</v>
      </c>
      <c r="D167" s="242">
        <v>17630.8</v>
      </c>
      <c r="E167" s="242">
        <v>22038.6</v>
      </c>
      <c r="F167" s="52">
        <f t="shared" si="31"/>
        <v>125.00056718923702</v>
      </c>
    </row>
    <row r="168" spans="1:6" ht="12.75" customHeight="1" x14ac:dyDescent="0.2">
      <c r="A168" s="53">
        <v>3214</v>
      </c>
      <c r="B168" s="85" t="s">
        <v>379</v>
      </c>
      <c r="C168" s="50" t="s">
        <v>380</v>
      </c>
      <c r="D168" s="242">
        <v>2471.6999999999998</v>
      </c>
      <c r="E168" s="242">
        <v>3623.62</v>
      </c>
      <c r="F168" s="52">
        <f t="shared" si="31"/>
        <v>146.6043613707165</v>
      </c>
    </row>
    <row r="169" spans="1:6" ht="12.75" customHeight="1" x14ac:dyDescent="0.2">
      <c r="A169" s="53">
        <v>322</v>
      </c>
      <c r="B169" s="85" t="s">
        <v>381</v>
      </c>
      <c r="C169" s="50" t="s">
        <v>382</v>
      </c>
      <c r="D169" s="51">
        <f t="shared" ref="D169:E169" si="41">SUM(D170:D176)</f>
        <v>36983.01</v>
      </c>
      <c r="E169" s="51">
        <f t="shared" si="41"/>
        <v>43252.789999999994</v>
      </c>
      <c r="F169" s="52">
        <f t="shared" si="31"/>
        <v>116.9531360481475</v>
      </c>
    </row>
    <row r="170" spans="1:6" ht="12.75" customHeight="1" x14ac:dyDescent="0.2">
      <c r="A170" s="53">
        <v>3221</v>
      </c>
      <c r="B170" s="85" t="s">
        <v>383</v>
      </c>
      <c r="C170" s="50" t="s">
        <v>384</v>
      </c>
      <c r="D170" s="242">
        <v>10786.63</v>
      </c>
      <c r="E170" s="242">
        <v>10585.57</v>
      </c>
      <c r="F170" s="52">
        <f t="shared" si="31"/>
        <v>98.136025802312687</v>
      </c>
    </row>
    <row r="171" spans="1:6" ht="12.75" customHeight="1" x14ac:dyDescent="0.2">
      <c r="A171" s="53">
        <v>3222</v>
      </c>
      <c r="B171" s="85" t="s">
        <v>385</v>
      </c>
      <c r="C171" s="50" t="s">
        <v>386</v>
      </c>
      <c r="D171" s="242">
        <v>3233.54</v>
      </c>
      <c r="E171" s="242">
        <v>6594.39</v>
      </c>
      <c r="F171" s="52">
        <f t="shared" si="31"/>
        <v>203.93717102618183</v>
      </c>
    </row>
    <row r="172" spans="1:6" ht="12.75" customHeight="1" x14ac:dyDescent="0.2">
      <c r="A172" s="53">
        <v>3223</v>
      </c>
      <c r="B172" s="85" t="s">
        <v>387</v>
      </c>
      <c r="C172" s="50" t="s">
        <v>388</v>
      </c>
      <c r="D172" s="242">
        <v>19440.41</v>
      </c>
      <c r="E172" s="242">
        <v>20815.439999999999</v>
      </c>
      <c r="F172" s="52">
        <f t="shared" si="31"/>
        <v>107.07305041406019</v>
      </c>
    </row>
    <row r="173" spans="1:6" ht="12.75" customHeight="1" x14ac:dyDescent="0.2">
      <c r="A173" s="53">
        <v>3224</v>
      </c>
      <c r="B173" s="85" t="s">
        <v>389</v>
      </c>
      <c r="C173" s="50" t="s">
        <v>390</v>
      </c>
      <c r="D173" s="242">
        <v>1415.21</v>
      </c>
      <c r="E173" s="242">
        <v>1654.17</v>
      </c>
      <c r="F173" s="52">
        <f t="shared" si="31"/>
        <v>116.88512658898679</v>
      </c>
    </row>
    <row r="174" spans="1:6" ht="12.75" customHeight="1" x14ac:dyDescent="0.2">
      <c r="A174" s="53">
        <v>3225</v>
      </c>
      <c r="B174" s="85" t="s">
        <v>391</v>
      </c>
      <c r="C174" s="50" t="s">
        <v>392</v>
      </c>
      <c r="D174" s="242">
        <v>1926.72</v>
      </c>
      <c r="E174" s="242">
        <v>2606.4699999999998</v>
      </c>
      <c r="F174" s="52">
        <f t="shared" si="31"/>
        <v>135.28016525494101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180.5</v>
      </c>
      <c r="E176" s="242">
        <v>996.75</v>
      </c>
      <c r="F176" s="52">
        <f t="shared" si="31"/>
        <v>552.2160664819944</v>
      </c>
    </row>
    <row r="177" spans="1:6" ht="12.75" customHeight="1" x14ac:dyDescent="0.2">
      <c r="A177" s="53">
        <v>323</v>
      </c>
      <c r="B177" s="85" t="s">
        <v>397</v>
      </c>
      <c r="C177" s="50" t="s">
        <v>398</v>
      </c>
      <c r="D177" s="51">
        <f t="shared" ref="D177:E177" si="42">SUM(D178:D186)</f>
        <v>25014.109999999997</v>
      </c>
      <c r="E177" s="51">
        <f t="shared" si="42"/>
        <v>35718.620000000003</v>
      </c>
      <c r="F177" s="52">
        <f t="shared" si="31"/>
        <v>142.7938871301038</v>
      </c>
    </row>
    <row r="178" spans="1:6" ht="12.75" customHeight="1" x14ac:dyDescent="0.2">
      <c r="A178" s="53">
        <v>3231</v>
      </c>
      <c r="B178" s="85" t="s">
        <v>399</v>
      </c>
      <c r="C178" s="50" t="s">
        <v>400</v>
      </c>
      <c r="D178" s="242">
        <v>6407.83</v>
      </c>
      <c r="E178" s="242">
        <v>5618.09</v>
      </c>
      <c r="F178" s="52">
        <f t="shared" si="31"/>
        <v>87.675390888959299</v>
      </c>
    </row>
    <row r="179" spans="1:6" ht="12.75" customHeight="1" x14ac:dyDescent="0.2">
      <c r="A179" s="53">
        <v>3232</v>
      </c>
      <c r="B179" s="85" t="s">
        <v>401</v>
      </c>
      <c r="C179" s="50" t="s">
        <v>402</v>
      </c>
      <c r="D179" s="242">
        <v>2382.8200000000002</v>
      </c>
      <c r="E179" s="242">
        <v>7445.03</v>
      </c>
      <c r="F179" s="52">
        <f t="shared" si="31"/>
        <v>312.4461772185897</v>
      </c>
    </row>
    <row r="180" spans="1:6" ht="12.75" customHeight="1" x14ac:dyDescent="0.2">
      <c r="A180" s="53">
        <v>3233</v>
      </c>
      <c r="B180" s="85" t="s">
        <v>403</v>
      </c>
      <c r="C180" s="50" t="s">
        <v>404</v>
      </c>
      <c r="D180" s="242">
        <v>254.83</v>
      </c>
      <c r="E180" s="242">
        <v>1181.76</v>
      </c>
      <c r="F180" s="52">
        <f t="shared" si="31"/>
        <v>463.74445708903977</v>
      </c>
    </row>
    <row r="181" spans="1:6" ht="12.75" customHeight="1" x14ac:dyDescent="0.2">
      <c r="A181" s="53">
        <v>3234</v>
      </c>
      <c r="B181" s="85" t="s">
        <v>405</v>
      </c>
      <c r="C181" s="50" t="s">
        <v>406</v>
      </c>
      <c r="D181" s="242">
        <v>1583.73</v>
      </c>
      <c r="E181" s="242">
        <v>1642.62</v>
      </c>
      <c r="F181" s="52">
        <f t="shared" si="31"/>
        <v>103.71843685476689</v>
      </c>
    </row>
    <row r="182" spans="1:6" ht="12.75" customHeight="1" x14ac:dyDescent="0.2">
      <c r="A182" s="53">
        <v>3235</v>
      </c>
      <c r="B182" s="85" t="s">
        <v>407</v>
      </c>
      <c r="C182" s="50" t="s">
        <v>408</v>
      </c>
      <c r="D182" s="242">
        <v>2537.4699999999998</v>
      </c>
      <c r="E182" s="242">
        <v>2493.1799999999998</v>
      </c>
      <c r="F182" s="52">
        <f t="shared" si="31"/>
        <v>98.254560645051953</v>
      </c>
    </row>
    <row r="183" spans="1:6" ht="12.75" customHeight="1" x14ac:dyDescent="0.2">
      <c r="A183" s="53">
        <v>3236</v>
      </c>
      <c r="B183" s="85" t="s">
        <v>409</v>
      </c>
      <c r="C183" s="50" t="s">
        <v>410</v>
      </c>
      <c r="D183" s="242">
        <v>1653.06</v>
      </c>
      <c r="E183" s="242">
        <v>3185.4</v>
      </c>
      <c r="F183" s="52">
        <f t="shared" si="31"/>
        <v>192.69717977568874</v>
      </c>
    </row>
    <row r="184" spans="1:6" ht="12.75" customHeight="1" x14ac:dyDescent="0.2">
      <c r="A184" s="53">
        <v>3237</v>
      </c>
      <c r="B184" s="85" t="s">
        <v>411</v>
      </c>
      <c r="C184" s="50" t="s">
        <v>412</v>
      </c>
      <c r="D184" s="242">
        <v>5156.42</v>
      </c>
      <c r="E184" s="242">
        <v>9796.56</v>
      </c>
      <c r="F184" s="52">
        <f t="shared" si="31"/>
        <v>189.98762707459827</v>
      </c>
    </row>
    <row r="185" spans="1:6" ht="12.75" customHeight="1" x14ac:dyDescent="0.2">
      <c r="A185" s="53">
        <v>3238</v>
      </c>
      <c r="B185" s="85" t="s">
        <v>413</v>
      </c>
      <c r="C185" s="50" t="s">
        <v>414</v>
      </c>
      <c r="D185" s="242">
        <v>2150.4699999999998</v>
      </c>
      <c r="E185" s="242">
        <v>1572.25</v>
      </c>
      <c r="F185" s="52">
        <f t="shared" si="31"/>
        <v>73.111924370021441</v>
      </c>
    </row>
    <row r="186" spans="1:6" ht="12.75" customHeight="1" x14ac:dyDescent="0.2">
      <c r="A186" s="53">
        <v>3239</v>
      </c>
      <c r="B186" s="85" t="s">
        <v>415</v>
      </c>
      <c r="C186" s="50" t="s">
        <v>416</v>
      </c>
      <c r="D186" s="242">
        <v>2887.48</v>
      </c>
      <c r="E186" s="242">
        <v>2783.73</v>
      </c>
      <c r="F186" s="52">
        <f t="shared" si="31"/>
        <v>96.406901519664203</v>
      </c>
    </row>
    <row r="187" spans="1:6" ht="12.75" customHeight="1" x14ac:dyDescent="0.2">
      <c r="A187" s="53">
        <v>324</v>
      </c>
      <c r="B187" s="85" t="s">
        <v>417</v>
      </c>
      <c r="C187" s="50" t="s">
        <v>418</v>
      </c>
      <c r="D187" s="242">
        <v>0</v>
      </c>
      <c r="E187" s="242">
        <v>16173</v>
      </c>
      <c r="F187" s="52" t="str">
        <f t="shared" si="31"/>
        <v>-</v>
      </c>
    </row>
    <row r="188" spans="1:6" ht="12.75" customHeight="1" x14ac:dyDescent="0.2">
      <c r="A188" s="53">
        <v>329</v>
      </c>
      <c r="B188" s="85" t="s">
        <v>419</v>
      </c>
      <c r="C188" s="50" t="s">
        <v>420</v>
      </c>
      <c r="D188" s="51">
        <f t="shared" ref="D188:E188" si="43">SUM(D189:D195)</f>
        <v>12426.33</v>
      </c>
      <c r="E188" s="51">
        <f t="shared" si="43"/>
        <v>7205.86</v>
      </c>
      <c r="F188" s="52">
        <f t="shared" si="31"/>
        <v>57.988641859664114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877.58</v>
      </c>
      <c r="E190" s="242">
        <v>681.8</v>
      </c>
      <c r="F190" s="52">
        <f t="shared" si="31"/>
        <v>77.69092276487612</v>
      </c>
    </row>
    <row r="191" spans="1:6" ht="12.75" customHeight="1" x14ac:dyDescent="0.2">
      <c r="A191" s="53">
        <v>3293</v>
      </c>
      <c r="B191" s="85" t="s">
        <v>425</v>
      </c>
      <c r="C191" s="50" t="s">
        <v>426</v>
      </c>
      <c r="D191" s="242">
        <v>2096.36</v>
      </c>
      <c r="E191" s="242">
        <v>1696.78</v>
      </c>
      <c r="F191" s="52">
        <f t="shared" si="31"/>
        <v>80.939342479345143</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3281.24</v>
      </c>
      <c r="E193" s="242">
        <v>3439.54</v>
      </c>
      <c r="F193" s="52">
        <f t="shared" si="31"/>
        <v>104.82439565530106</v>
      </c>
    </row>
    <row r="194" spans="1:6" ht="12.75" customHeight="1" x14ac:dyDescent="0.2">
      <c r="A194" s="53" t="s">
        <v>431</v>
      </c>
      <c r="B194" s="85" t="s">
        <v>432</v>
      </c>
      <c r="C194" s="50" t="s">
        <v>431</v>
      </c>
      <c r="D194" s="242">
        <v>4753.1400000000003</v>
      </c>
      <c r="E194" s="242">
        <v>0</v>
      </c>
      <c r="F194" s="52">
        <f t="shared" si="31"/>
        <v>0</v>
      </c>
    </row>
    <row r="195" spans="1:6" ht="12.75" customHeight="1" x14ac:dyDescent="0.2">
      <c r="A195" s="53">
        <v>3299</v>
      </c>
      <c r="B195" s="85" t="s">
        <v>433</v>
      </c>
      <c r="C195" s="50" t="s">
        <v>434</v>
      </c>
      <c r="D195" s="242">
        <v>1384.83</v>
      </c>
      <c r="E195" s="242">
        <v>1352.74</v>
      </c>
      <c r="F195" s="52">
        <f t="shared" si="31"/>
        <v>97.68274806293914</v>
      </c>
    </row>
    <row r="196" spans="1:6" ht="12.75" customHeight="1" x14ac:dyDescent="0.2">
      <c r="A196" s="53">
        <v>34</v>
      </c>
      <c r="B196" s="232" t="s">
        <v>435</v>
      </c>
      <c r="C196" s="50" t="s">
        <v>436</v>
      </c>
      <c r="D196" s="51">
        <f t="shared" ref="D196:E196" si="44">D197+D202+D210</f>
        <v>5104.5599999999995</v>
      </c>
      <c r="E196" s="51">
        <f t="shared" si="44"/>
        <v>672.84</v>
      </c>
      <c r="F196" s="52">
        <f t="shared" si="31"/>
        <v>13.181155672575112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5104.5599999999995</v>
      </c>
      <c r="E210" s="51">
        <f t="shared" si="47"/>
        <v>672.84</v>
      </c>
      <c r="F210" s="52">
        <f t="shared" si="31"/>
        <v>13.181155672575112</v>
      </c>
    </row>
    <row r="211" spans="1:6" ht="12.75" customHeight="1" x14ac:dyDescent="0.2">
      <c r="A211" s="53">
        <v>3431</v>
      </c>
      <c r="B211" s="232" t="s">
        <v>465</v>
      </c>
      <c r="C211" s="50" t="s">
        <v>466</v>
      </c>
      <c r="D211" s="242">
        <v>1536.36</v>
      </c>
      <c r="E211" s="242">
        <v>626.57000000000005</v>
      </c>
      <c r="F211" s="52">
        <f t="shared" si="31"/>
        <v>40.78275924913433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3568.2</v>
      </c>
      <c r="E213" s="242">
        <v>46.27</v>
      </c>
      <c r="F213" s="52">
        <f t="shared" si="31"/>
        <v>1.2967322459503392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16000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16000</v>
      </c>
      <c r="F225" s="52" t="str">
        <f t="shared" si="52"/>
        <v>-</v>
      </c>
    </row>
    <row r="226" spans="1:6" ht="12.75" customHeight="1" x14ac:dyDescent="0.2">
      <c r="A226" s="53">
        <v>3611</v>
      </c>
      <c r="B226" s="85" t="s">
        <v>495</v>
      </c>
      <c r="C226" s="50" t="s">
        <v>496</v>
      </c>
      <c r="D226" s="242">
        <v>0</v>
      </c>
      <c r="E226" s="242">
        <v>16000</v>
      </c>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213.73000000000002</v>
      </c>
      <c r="E252" s="51">
        <f t="shared" si="63"/>
        <v>385.75</v>
      </c>
      <c r="F252" s="52">
        <f t="shared" ref="F252:F258" si="64">IF(D252&lt;&gt;0,IF(E252/D252&gt;=100,"&gt;&gt;100",E252/D252*100),"-")</f>
        <v>180.484723716839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213.73000000000002</v>
      </c>
      <c r="E259" s="51">
        <f t="shared" si="66"/>
        <v>385.75</v>
      </c>
      <c r="F259" s="52">
        <f t="shared" ref="F259:F262" si="67">IF(D259&lt;&gt;0,IF(E259/D259&gt;=100,"&gt;&gt;100",E259/D259*100),"-")</f>
        <v>180.484723716839</v>
      </c>
    </row>
    <row r="260" spans="1:6" ht="12.75" customHeight="1" x14ac:dyDescent="0.2">
      <c r="A260" s="53">
        <v>3721</v>
      </c>
      <c r="B260" s="85" t="s">
        <v>559</v>
      </c>
      <c r="C260" s="50" t="s">
        <v>560</v>
      </c>
      <c r="D260" s="242">
        <v>99.54</v>
      </c>
      <c r="E260" s="242">
        <v>100</v>
      </c>
      <c r="F260" s="52">
        <f t="shared" si="67"/>
        <v>100.46212577858147</v>
      </c>
    </row>
    <row r="261" spans="1:6" ht="12.75" customHeight="1" x14ac:dyDescent="0.2">
      <c r="A261" s="53">
        <v>3722</v>
      </c>
      <c r="B261" s="85" t="s">
        <v>561</v>
      </c>
      <c r="C261" s="50" t="s">
        <v>562</v>
      </c>
      <c r="D261" s="242">
        <v>114.19</v>
      </c>
      <c r="E261" s="242">
        <v>285.75</v>
      </c>
      <c r="F261" s="52">
        <f t="shared" si="67"/>
        <v>250.24082669235486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1335929.3700000001</v>
      </c>
      <c r="E289" s="51">
        <f t="shared" si="79"/>
        <v>1474235.6600000004</v>
      </c>
      <c r="F289" s="52">
        <f t="shared" si="76"/>
        <v>110.3528145353972</v>
      </c>
    </row>
    <row r="290" spans="1:6" ht="12.75" customHeight="1" x14ac:dyDescent="0.2">
      <c r="A290" s="53" t="s">
        <v>608</v>
      </c>
      <c r="B290" s="85" t="s">
        <v>619</v>
      </c>
      <c r="C290" s="50" t="s">
        <v>620</v>
      </c>
      <c r="D290" s="51">
        <f>IF(D6&gt;=D289,D6-D289,0)</f>
        <v>4793.1899999999441</v>
      </c>
      <c r="E290" s="51">
        <f>IF(E6&gt;=E289,E6-E289,0)</f>
        <v>73557.659999999451</v>
      </c>
      <c r="F290" s="52">
        <f t="shared" si="76"/>
        <v>1534.6285041903266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74381.48</v>
      </c>
      <c r="E292" s="242">
        <v>73600.67</v>
      </c>
      <c r="F292" s="52">
        <f t="shared" si="76"/>
        <v>98.950262888019978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1093.02</v>
      </c>
      <c r="E294" s="242">
        <v>11.4</v>
      </c>
      <c r="F294" s="52">
        <f t="shared" si="76"/>
        <v>1.0429818301586431</v>
      </c>
    </row>
    <row r="295" spans="1:6" ht="24" x14ac:dyDescent="0.2">
      <c r="A295" s="53">
        <v>9661</v>
      </c>
      <c r="B295" s="85" t="s">
        <v>629</v>
      </c>
      <c r="C295" s="50" t="s">
        <v>630</v>
      </c>
      <c r="D295" s="242">
        <v>1056.6099999999999</v>
      </c>
      <c r="E295" s="242">
        <v>11.4</v>
      </c>
      <c r="F295" s="52">
        <f t="shared" si="76"/>
        <v>1.0789222134940992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11430.2</v>
      </c>
      <c r="E350" s="51">
        <f t="shared" si="95"/>
        <v>104735.98</v>
      </c>
      <c r="F350" s="52">
        <f t="shared" si="81"/>
        <v>916.3092509317421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9333.35</v>
      </c>
      <c r="E363" s="51">
        <f t="shared" si="99"/>
        <v>4107.3</v>
      </c>
      <c r="F363" s="52">
        <f t="shared" si="81"/>
        <v>44.006707130880123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8295.86</v>
      </c>
      <c r="E369" s="51">
        <f t="shared" si="101"/>
        <v>2968.16</v>
      </c>
      <c r="F369" s="52">
        <f t="shared" si="81"/>
        <v>35.778810153498249</v>
      </c>
    </row>
    <row r="370" spans="1:6" ht="12.75" customHeight="1" x14ac:dyDescent="0.2">
      <c r="A370" s="53">
        <v>4221</v>
      </c>
      <c r="B370" s="85" t="s">
        <v>674</v>
      </c>
      <c r="C370" s="50" t="s">
        <v>766</v>
      </c>
      <c r="D370" s="242">
        <v>6012.66</v>
      </c>
      <c r="E370" s="242">
        <v>2316.6799999999998</v>
      </c>
      <c r="F370" s="52">
        <f t="shared" si="81"/>
        <v>38.530034959568646</v>
      </c>
    </row>
    <row r="371" spans="1:6" ht="12.75" customHeight="1" x14ac:dyDescent="0.2">
      <c r="A371" s="53">
        <v>4222</v>
      </c>
      <c r="B371" s="85" t="s">
        <v>767</v>
      </c>
      <c r="C371" s="50" t="s">
        <v>768</v>
      </c>
      <c r="D371" s="242">
        <v>212.35</v>
      </c>
      <c r="E371" s="242">
        <v>651.48</v>
      </c>
      <c r="F371" s="52">
        <f t="shared" si="81"/>
        <v>306.79538497763133</v>
      </c>
    </row>
    <row r="372" spans="1:6" ht="12.75" customHeight="1" x14ac:dyDescent="0.2">
      <c r="A372" s="53">
        <v>4223</v>
      </c>
      <c r="B372" s="85" t="s">
        <v>678</v>
      </c>
      <c r="C372" s="50" t="s">
        <v>769</v>
      </c>
      <c r="D372" s="242">
        <v>119.97</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1950.88</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1037.49</v>
      </c>
      <c r="E383" s="51">
        <f t="shared" si="103"/>
        <v>1139.1400000000001</v>
      </c>
      <c r="F383" s="52">
        <f t="shared" si="81"/>
        <v>109.7976847969619</v>
      </c>
    </row>
    <row r="384" spans="1:6" ht="12.75" customHeight="1" x14ac:dyDescent="0.2">
      <c r="A384" s="53">
        <v>4241</v>
      </c>
      <c r="B384" s="85" t="s">
        <v>783</v>
      </c>
      <c r="C384" s="50" t="s">
        <v>784</v>
      </c>
      <c r="D384" s="242">
        <v>1037.49</v>
      </c>
      <c r="E384" s="242">
        <v>1139.1400000000001</v>
      </c>
      <c r="F384" s="52">
        <f t="shared" si="81"/>
        <v>109.7976847969619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2096.85</v>
      </c>
      <c r="E402" s="51">
        <f t="shared" si="109"/>
        <v>100628.68</v>
      </c>
      <c r="F402" s="52">
        <f t="shared" si="81"/>
        <v>4799.0404654600952</v>
      </c>
    </row>
    <row r="403" spans="1:6" ht="12.75" customHeight="1" x14ac:dyDescent="0.2">
      <c r="A403" s="53">
        <v>451</v>
      </c>
      <c r="B403" s="85" t="s">
        <v>811</v>
      </c>
      <c r="C403" s="50" t="s">
        <v>812</v>
      </c>
      <c r="D403" s="242">
        <v>2096.85</v>
      </c>
      <c r="E403" s="242">
        <v>100628.68</v>
      </c>
      <c r="F403" s="52">
        <f t="shared" si="81"/>
        <v>4799.0404654600952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11430.2</v>
      </c>
      <c r="E408" s="51">
        <f t="shared" si="111"/>
        <v>104735.98</v>
      </c>
      <c r="F408" s="52">
        <f t="shared" si="81"/>
        <v>916.3092509317421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1340722.56</v>
      </c>
      <c r="E412" s="51">
        <f>E6+E298</f>
        <v>1547793.3199999998</v>
      </c>
      <c r="F412" s="52">
        <f t="shared" si="81"/>
        <v>115.44471363262507</v>
      </c>
    </row>
    <row r="413" spans="1:6" ht="12.75" customHeight="1" x14ac:dyDescent="0.2">
      <c r="A413" s="53" t="s">
        <v>608</v>
      </c>
      <c r="B413" s="85" t="s">
        <v>831</v>
      </c>
      <c r="C413" s="50" t="s">
        <v>832</v>
      </c>
      <c r="D413" s="51">
        <f t="shared" ref="D413:E413" si="112">D289+D350</f>
        <v>1347359.57</v>
      </c>
      <c r="E413" s="51">
        <f t="shared" si="112"/>
        <v>1578971.6400000004</v>
      </c>
      <c r="F413" s="52">
        <f t="shared" si="81"/>
        <v>117.19007124430787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6637.0100000000093</v>
      </c>
      <c r="E415" s="51">
        <f t="shared" si="114"/>
        <v>31178.320000000531</v>
      </c>
      <c r="F415" s="52">
        <f t="shared" si="81"/>
        <v>469.76454758996124</v>
      </c>
    </row>
    <row r="416" spans="1:6" ht="12.75" customHeight="1" x14ac:dyDescent="0.2">
      <c r="A416" s="60" t="s">
        <v>837</v>
      </c>
      <c r="B416" s="232" t="s">
        <v>838</v>
      </c>
      <c r="C416" s="61" t="s">
        <v>839</v>
      </c>
      <c r="D416" s="51">
        <f t="shared" ref="D416:E416" si="115">IF(D292-D293+D409-D410&gt;=0,D292-D293+D409-D410,0)</f>
        <v>74381.48</v>
      </c>
      <c r="E416" s="51">
        <f t="shared" si="115"/>
        <v>73600.67</v>
      </c>
      <c r="F416" s="52">
        <f t="shared" si="81"/>
        <v>98.950262888019978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1093.02</v>
      </c>
      <c r="E418" s="62">
        <f t="shared" si="117"/>
        <v>11.4</v>
      </c>
      <c r="F418" s="57">
        <f t="shared" si="81"/>
        <v>1.0429818301586431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501.69</v>
      </c>
      <c r="E528" s="51">
        <f t="shared" si="148"/>
        <v>376.27</v>
      </c>
      <c r="F528" s="52">
        <f t="shared" si="119"/>
        <v>75.000498315692951</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501.69</v>
      </c>
      <c r="E593" s="51">
        <f t="shared" si="167"/>
        <v>376.27</v>
      </c>
      <c r="F593" s="52">
        <f t="shared" si="119"/>
        <v>75.000498315692951</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501.69</v>
      </c>
      <c r="E612" s="51">
        <f t="shared" si="172"/>
        <v>376.27</v>
      </c>
      <c r="F612" s="52">
        <f t="shared" si="119"/>
        <v>75.000498315692951</v>
      </c>
    </row>
    <row r="613" spans="1:6" ht="24" x14ac:dyDescent="0.2">
      <c r="A613" s="53">
        <v>5453</v>
      </c>
      <c r="B613" s="232" t="s">
        <v>1223</v>
      </c>
      <c r="C613" s="50" t="s">
        <v>1224</v>
      </c>
      <c r="D613" s="242">
        <v>501.69</v>
      </c>
      <c r="E613" s="242">
        <v>376.27</v>
      </c>
      <c r="F613" s="52">
        <f t="shared" si="119"/>
        <v>75.000498315692951</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501.69</v>
      </c>
      <c r="E636" s="51">
        <f t="shared" si="179"/>
        <v>376.27</v>
      </c>
      <c r="F636" s="52">
        <f t="shared" si="119"/>
        <v>75.000498315692951</v>
      </c>
    </row>
    <row r="637" spans="1:6" ht="12.75" customHeight="1" x14ac:dyDescent="0.2">
      <c r="A637" s="53">
        <v>92213</v>
      </c>
      <c r="B637" s="85" t="s">
        <v>1271</v>
      </c>
      <c r="C637" s="50" t="s">
        <v>1272</v>
      </c>
      <c r="D637" s="242">
        <v>0</v>
      </c>
      <c r="E637" s="242">
        <v>334.46</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1340722.56</v>
      </c>
      <c r="E639" s="51">
        <f t="shared" si="180"/>
        <v>1547793.3199999998</v>
      </c>
      <c r="F639" s="52">
        <f t="shared" si="119"/>
        <v>115.44471363262507</v>
      </c>
    </row>
    <row r="640" spans="1:6" ht="12.75" customHeight="1" x14ac:dyDescent="0.2">
      <c r="A640" s="53" t="s">
        <v>608</v>
      </c>
      <c r="B640" s="85" t="s">
        <v>1277</v>
      </c>
      <c r="C640" s="50" t="s">
        <v>1278</v>
      </c>
      <c r="D640" s="51">
        <f t="shared" ref="D640:E640" si="181">D413+D528</f>
        <v>1347861.26</v>
      </c>
      <c r="E640" s="51">
        <f t="shared" si="181"/>
        <v>1579347.9100000004</v>
      </c>
      <c r="F640" s="52">
        <f t="shared" si="119"/>
        <v>117.17436778322426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7138.6999999999534</v>
      </c>
      <c r="E642" s="51">
        <f t="shared" si="183"/>
        <v>31554.590000000549</v>
      </c>
      <c r="F642" s="52">
        <f t="shared" si="119"/>
        <v>442.02151652262671</v>
      </c>
    </row>
    <row r="643" spans="1:6" ht="24" x14ac:dyDescent="0.2">
      <c r="A643" s="60" t="s">
        <v>1283</v>
      </c>
      <c r="B643" s="85" t="s">
        <v>1284</v>
      </c>
      <c r="C643" s="61" t="s">
        <v>1283</v>
      </c>
      <c r="D643" s="51">
        <f t="shared" ref="D643:E643" si="184">IF(D416-D417+D637-D638&gt;=0,D416-D417+D637-D638,0)</f>
        <v>74381.48</v>
      </c>
      <c r="E643" s="51">
        <f t="shared" si="184"/>
        <v>73935.13</v>
      </c>
      <c r="F643" s="52">
        <f t="shared" si="119"/>
        <v>99.39991782900799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67242.780000000042</v>
      </c>
      <c r="E645" s="51">
        <f t="shared" si="186"/>
        <v>42380.539999999455</v>
      </c>
      <c r="F645" s="52">
        <f t="shared" si="119"/>
        <v>63.026156860259832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96495.55</v>
      </c>
      <c r="E647" s="243">
        <v>113250.16</v>
      </c>
      <c r="F647" s="57">
        <f t="shared" si="119"/>
        <v>117.36309083683135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89763.77</v>
      </c>
      <c r="E649" s="242">
        <v>78051.33</v>
      </c>
      <c r="F649" s="52">
        <f t="shared" ref="F649:F724" si="188">IF(D649&lt;&gt;0,IF(E649/D649&gt;=100,"&gt;&gt;100",E649/D649*100),"-")</f>
        <v>86.951929492266203</v>
      </c>
    </row>
    <row r="650" spans="1:6" ht="12.75" customHeight="1" x14ac:dyDescent="0.2">
      <c r="A650" s="53" t="s">
        <v>1296</v>
      </c>
      <c r="B650" s="85" t="s">
        <v>1297</v>
      </c>
      <c r="C650" s="50" t="s">
        <v>1296</v>
      </c>
      <c r="D650" s="242">
        <v>288488.56</v>
      </c>
      <c r="E650" s="242">
        <v>283070.46999999997</v>
      </c>
      <c r="F650" s="52">
        <f t="shared" si="188"/>
        <v>98.121904729948383</v>
      </c>
    </row>
    <row r="651" spans="1:6" ht="12.75" customHeight="1" x14ac:dyDescent="0.2">
      <c r="A651" s="53" t="s">
        <v>1298</v>
      </c>
      <c r="B651" s="85" t="s">
        <v>1299</v>
      </c>
      <c r="C651" s="50" t="s">
        <v>1298</v>
      </c>
      <c r="D651" s="242">
        <v>300201</v>
      </c>
      <c r="E651" s="242">
        <v>313027.33</v>
      </c>
      <c r="F651" s="52">
        <f t="shared" si="188"/>
        <v>104.27258070426149</v>
      </c>
    </row>
    <row r="652" spans="1:6" ht="24" x14ac:dyDescent="0.2">
      <c r="A652" s="53">
        <v>11</v>
      </c>
      <c r="B652" s="85" t="s">
        <v>1300</v>
      </c>
      <c r="C652" s="50" t="s">
        <v>1301</v>
      </c>
      <c r="D652" s="51">
        <f t="shared" ref="D652:E652" si="189">+D649+D650-D651</f>
        <v>78051.330000000016</v>
      </c>
      <c r="E652" s="51">
        <f t="shared" si="189"/>
        <v>48094.469999999972</v>
      </c>
      <c r="F652" s="52">
        <f t="shared" si="188"/>
        <v>61.619026863475568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76</v>
      </c>
      <c r="E654" s="262">
        <v>77</v>
      </c>
      <c r="F654" s="52">
        <f t="shared" si="188"/>
        <v>101.31578947368421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54</v>
      </c>
      <c r="E656" s="262">
        <v>55</v>
      </c>
      <c r="F656" s="52">
        <f t="shared" si="188"/>
        <v>101.85185185185186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17650.47</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1190678.92</v>
      </c>
      <c r="E675" s="242">
        <v>1279795.1299999999</v>
      </c>
      <c r="F675" s="52">
        <f t="shared" si="188"/>
        <v>107.48448708573761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1035.24</v>
      </c>
      <c r="E677" s="242">
        <v>101615.24</v>
      </c>
      <c r="F677" s="52">
        <f t="shared" si="188"/>
        <v>9815.6214983965074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23966.55</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49567.28</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3574.23</v>
      </c>
      <c r="E710" s="242">
        <v>2834.74</v>
      </c>
      <c r="F710" s="52">
        <f t="shared" si="188"/>
        <v>79.310508836868351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1653</v>
      </c>
      <c r="E716" s="242">
        <v>2208.61</v>
      </c>
      <c r="F716" s="52">
        <f t="shared" si="188"/>
        <v>133.61222020568664</v>
      </c>
    </row>
    <row r="717" spans="1:6" ht="12.75" customHeight="1" x14ac:dyDescent="0.2">
      <c r="A717" s="53">
        <v>31215</v>
      </c>
      <c r="B717" s="85" t="s">
        <v>1413</v>
      </c>
      <c r="C717" s="50" t="s">
        <v>1414</v>
      </c>
      <c r="D717" s="242">
        <v>2897.6</v>
      </c>
      <c r="E717" s="242">
        <v>959.65</v>
      </c>
      <c r="F717" s="52">
        <f t="shared" si="188"/>
        <v>33.118787962451684</v>
      </c>
    </row>
    <row r="718" spans="1:6" ht="12.75" customHeight="1" x14ac:dyDescent="0.2">
      <c r="A718" s="53">
        <v>32121</v>
      </c>
      <c r="B718" s="85" t="s">
        <v>1415</v>
      </c>
      <c r="C718" s="50" t="s">
        <v>1416</v>
      </c>
      <c r="D718" s="242">
        <v>39593.65</v>
      </c>
      <c r="E718" s="242">
        <v>36174.400000000001</v>
      </c>
      <c r="F718" s="52">
        <f t="shared" si="188"/>
        <v>91.364145513232558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1653.06</v>
      </c>
      <c r="E720" s="242">
        <v>3185.4</v>
      </c>
      <c r="F720" s="52">
        <f t="shared" si="188"/>
        <v>192.69717977568874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5031.99</v>
      </c>
      <c r="E722" s="242">
        <v>2519.64</v>
      </c>
      <c r="F722" s="52">
        <f t="shared" si="188"/>
        <v>50.072436550947039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99.54</v>
      </c>
      <c r="E819" s="242">
        <v>100</v>
      </c>
      <c r="F819" s="52">
        <f t="shared" si="190"/>
        <v>100.46212577858147</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114.19</v>
      </c>
      <c r="E828" s="242">
        <v>285.75</v>
      </c>
      <c r="F828" s="52">
        <f t="shared" si="190"/>
        <v>250.24082669235486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7"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1914056.2100000002</v>
      </c>
      <c r="E6" s="229">
        <f t="shared" si="0"/>
        <v>1961199.71</v>
      </c>
      <c r="F6" s="230">
        <f t="shared" ref="F6:F260" si="1">IF(D6&gt;0,IF(E6/D6&gt;=100,"&gt;&gt;100",E6/D6*100),"-")</f>
        <v>102.46301544091017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1729224.0500000003</v>
      </c>
      <c r="E7" s="104">
        <f t="shared" si="2"/>
        <v>1789610.06</v>
      </c>
      <c r="F7" s="93">
        <f t="shared" si="1"/>
        <v>103.49208710114803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1729224.0500000003</v>
      </c>
      <c r="E12" s="104">
        <f t="shared" si="3"/>
        <v>1789610.06</v>
      </c>
      <c r="F12" s="93">
        <f t="shared" si="1"/>
        <v>103.49208710114803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1659946.5000000002</v>
      </c>
      <c r="E13" s="104">
        <f t="shared" si="4"/>
        <v>1731749.73</v>
      </c>
      <c r="F13" s="93">
        <f t="shared" si="1"/>
        <v>104.32563519366435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2297649.7000000002</v>
      </c>
      <c r="E15" s="247">
        <v>2398278.38</v>
      </c>
      <c r="F15" s="93">
        <f t="shared" si="1"/>
        <v>104.37963541613848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637703.19999999995</v>
      </c>
      <c r="E18" s="247">
        <v>666528.65</v>
      </c>
      <c r="F18" s="93">
        <f t="shared" si="1"/>
        <v>104.52019842459627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43349.330000000045</v>
      </c>
      <c r="E19" s="104">
        <f t="shared" si="5"/>
        <v>31413.180000000022</v>
      </c>
      <c r="F19" s="93">
        <f t="shared" si="1"/>
        <v>72.465203037740125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181014.22</v>
      </c>
      <c r="E20" s="247">
        <v>183641.64</v>
      </c>
      <c r="F20" s="93">
        <f t="shared" si="1"/>
        <v>101.45149922475704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7623.03</v>
      </c>
      <c r="E21" s="247">
        <v>8274.51</v>
      </c>
      <c r="F21" s="93">
        <f t="shared" si="1"/>
        <v>108.54620800390397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25081.85</v>
      </c>
      <c r="E22" s="247">
        <v>25081.86</v>
      </c>
      <c r="F22" s="93">
        <f t="shared" si="1"/>
        <v>100.00003986946737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2381.5100000000002</v>
      </c>
      <c r="E23" s="247">
        <v>2381.5100000000002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8093.16</v>
      </c>
      <c r="E24" s="247">
        <v>8093.17</v>
      </c>
      <c r="F24" s="93">
        <f t="shared" si="1"/>
        <v>100.00012356113064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22773.07</v>
      </c>
      <c r="E25" s="247">
        <v>22773.07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553.35</v>
      </c>
      <c r="E26" s="247">
        <v>553.34</v>
      </c>
      <c r="F26" s="93">
        <f t="shared" si="1"/>
        <v>99.998192825517307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204170.86</v>
      </c>
      <c r="E28" s="247">
        <v>219385.92</v>
      </c>
      <c r="F28" s="93">
        <f t="shared" si="1"/>
        <v>107.45212122826932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25903.659999999996</v>
      </c>
      <c r="E35" s="104">
        <f t="shared" si="7"/>
        <v>26429.099999999991</v>
      </c>
      <c r="F35" s="93">
        <f t="shared" si="1"/>
        <v>102.02843922441846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82749.399999999994</v>
      </c>
      <c r="E36" s="247">
        <v>83888.54</v>
      </c>
      <c r="F36" s="93">
        <f t="shared" si="1"/>
        <v>101.37661421110002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56845.74</v>
      </c>
      <c r="E40" s="247">
        <v>57459.44</v>
      </c>
      <c r="F40" s="93">
        <f t="shared" si="1"/>
        <v>101.07958837372864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24.559999999999945</v>
      </c>
      <c r="E45" s="104">
        <f t="shared" si="9"/>
        <v>18.049999999999727</v>
      </c>
      <c r="F45" s="93">
        <f t="shared" si="1"/>
        <v>73.493485342018587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3148.99</v>
      </c>
      <c r="E47" s="247">
        <v>3148.99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3124.43</v>
      </c>
      <c r="E50" s="247">
        <v>3130.94</v>
      </c>
      <c r="F50" s="93">
        <f t="shared" si="1"/>
        <v>100.20835800450003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25141.08</v>
      </c>
      <c r="E54" s="247">
        <v>26852.61</v>
      </c>
      <c r="F54" s="93">
        <f t="shared" si="1"/>
        <v>106.80770277171862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25141.08</v>
      </c>
      <c r="E55" s="247">
        <v>26852.61</v>
      </c>
      <c r="F55" s="93">
        <f t="shared" si="1"/>
        <v>106.80770277171862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184832.16</v>
      </c>
      <c r="E68" s="104">
        <f t="shared" si="13"/>
        <v>171589.65</v>
      </c>
      <c r="F68" s="93">
        <f t="shared" si="1"/>
        <v>92.835386439243038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78051.33</v>
      </c>
      <c r="E69" s="104">
        <f t="shared" si="14"/>
        <v>48094.47</v>
      </c>
      <c r="F69" s="93">
        <f t="shared" si="1"/>
        <v>61.619026863475611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78051.33</v>
      </c>
      <c r="E70" s="104">
        <f t="shared" si="15"/>
        <v>48094.47</v>
      </c>
      <c r="F70" s="93">
        <f t="shared" si="1"/>
        <v>61.619026863475611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78051.33</v>
      </c>
      <c r="E72" s="247">
        <v>48094.47</v>
      </c>
      <c r="F72" s="93">
        <f t="shared" si="1"/>
        <v>61.619026863475611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9228.67</v>
      </c>
      <c r="E78" s="104">
        <f>E79+SUM(E82:E84)-E85+E86</f>
        <v>10233.619999999999</v>
      </c>
      <c r="F78" s="93">
        <f t="shared" si="1"/>
        <v>110.88943477229111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4.9000000000000004</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9228.67</v>
      </c>
      <c r="E86" s="247">
        <v>10228.719999999999</v>
      </c>
      <c r="F86" s="93">
        <f t="shared" si="1"/>
        <v>110.83633936417708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1056.6100000000001</v>
      </c>
      <c r="E146" s="104">
        <f t="shared" si="26"/>
        <v>11.4</v>
      </c>
      <c r="F146" s="93">
        <f t="shared" si="1"/>
        <v>1.078922213494099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2032.52</v>
      </c>
      <c r="E160" s="247">
        <v>11.8</v>
      </c>
      <c r="F160" s="93">
        <f t="shared" si="1"/>
        <v>0.58056009288961496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975.91</v>
      </c>
      <c r="E163" s="247">
        <v>0.4</v>
      </c>
      <c r="F163" s="93">
        <f t="shared" si="1"/>
        <v>4.0987386131917908E-2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96495.55</v>
      </c>
      <c r="E170" s="104">
        <f t="shared" si="29"/>
        <v>113250.16</v>
      </c>
      <c r="F170" s="93">
        <f t="shared" si="1"/>
        <v>117.36309083683135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355.47</v>
      </c>
      <c r="E171" s="247">
        <v>376</v>
      </c>
      <c r="F171" s="93">
        <f t="shared" si="1"/>
        <v>105.77545221819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96140.08</v>
      </c>
      <c r="E173" s="247">
        <v>112874.16</v>
      </c>
      <c r="F173" s="93">
        <f t="shared" si="1"/>
        <v>117.40593517292683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1914056.2100000002</v>
      </c>
      <c r="E175" s="104">
        <f t="shared" si="30"/>
        <v>1961199.7099999997</v>
      </c>
      <c r="F175" s="93">
        <f t="shared" si="1"/>
        <v>102.46301544091014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116830.81999999999</v>
      </c>
      <c r="E176" s="104">
        <f t="shared" si="31"/>
        <v>129197.71</v>
      </c>
      <c r="F176" s="93">
        <f t="shared" si="1"/>
        <v>110.58529761239373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116454.54999999999</v>
      </c>
      <c r="E177" s="104">
        <f t="shared" si="32"/>
        <v>128546.23000000001</v>
      </c>
      <c r="F177" s="93">
        <f t="shared" si="1"/>
        <v>110.38317523875196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99773.66</v>
      </c>
      <c r="E178" s="247">
        <v>111436.13</v>
      </c>
      <c r="F178" s="93">
        <f t="shared" si="1"/>
        <v>111.68892671673065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8729.09</v>
      </c>
      <c r="E179" s="247">
        <v>7066.01</v>
      </c>
      <c r="F179" s="93">
        <f t="shared" si="1"/>
        <v>80.947842214938788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88.9</v>
      </c>
      <c r="E180" s="104">
        <f t="shared" si="33"/>
        <v>77.02</v>
      </c>
      <c r="F180" s="93">
        <f t="shared" si="1"/>
        <v>86.636670416197973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88.9</v>
      </c>
      <c r="E183" s="247">
        <v>77.02</v>
      </c>
      <c r="F183" s="93">
        <f t="shared" si="1"/>
        <v>86.636670416197973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7862.9</v>
      </c>
      <c r="E188" s="247">
        <v>9967.07</v>
      </c>
      <c r="F188" s="93">
        <f t="shared" si="1"/>
        <v>126.76073713261012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651.48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376.27</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376.27</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376.27</v>
      </c>
      <c r="E215" s="247"/>
      <c r="F215" s="93">
        <f t="shared" si="1"/>
        <v>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1797225.3900000001</v>
      </c>
      <c r="E237" s="104">
        <f t="shared" si="41"/>
        <v>1832001.9999999998</v>
      </c>
      <c r="F237" s="93">
        <f t="shared" si="1"/>
        <v>101.93501662025817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1728889.59</v>
      </c>
      <c r="E238" s="104">
        <f t="shared" si="42"/>
        <v>1789610.0599999998</v>
      </c>
      <c r="F238" s="93">
        <f t="shared" si="1"/>
        <v>103.51210802304615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1729224.05</v>
      </c>
      <c r="E239" s="104">
        <f t="shared" si="43"/>
        <v>1789610.0599999998</v>
      </c>
      <c r="F239" s="93">
        <f t="shared" si="1"/>
        <v>103.49208710114803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1719675.33</v>
      </c>
      <c r="E240" s="247">
        <v>1782002.67</v>
      </c>
      <c r="F240" s="93">
        <f t="shared" si="1"/>
        <v>103.62436669949786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9548.7199999999993</v>
      </c>
      <c r="E241" s="247">
        <v>7607.39</v>
      </c>
      <c r="F241" s="93">
        <f t="shared" si="1"/>
        <v>79.669212208547336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334.46</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334.46</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67242.780000000013</v>
      </c>
      <c r="E245" s="104">
        <f t="shared" si="45"/>
        <v>42380.54</v>
      </c>
      <c r="F245" s="93">
        <f t="shared" si="1"/>
        <v>63.02615686026067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67242.780000000013</v>
      </c>
      <c r="E246" s="104">
        <f t="shared" si="46"/>
        <v>42380.54</v>
      </c>
      <c r="F246" s="93">
        <f t="shared" si="1"/>
        <v>63.02615686026067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66908.320000000007</v>
      </c>
      <c r="E247" s="247">
        <v>42380.54</v>
      </c>
      <c r="F247" s="93">
        <f t="shared" si="1"/>
        <v>63.341210779167668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334.46</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1093.02</v>
      </c>
      <c r="E255" s="247">
        <v>11.4</v>
      </c>
      <c r="F255" s="93">
        <f t="shared" si="1"/>
        <v>1.0429818301586431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28573.02</v>
      </c>
      <c r="E259" s="104">
        <f t="shared" si="49"/>
        <v>211304.8</v>
      </c>
      <c r="F259" s="93">
        <f t="shared" si="1"/>
        <v>739.52560842361072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28573.02</v>
      </c>
      <c r="E260" s="248">
        <v>211304.8</v>
      </c>
      <c r="F260" s="97">
        <f t="shared" si="1"/>
        <v>739.52560842361072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2032.52</v>
      </c>
      <c r="E264" s="247">
        <v>0.8</v>
      </c>
      <c r="F264" s="93">
        <f t="shared" si="50"/>
        <v>3.9360006297601009E-2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11</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9228.67</v>
      </c>
      <c r="E268" s="247">
        <v>10228.719999999999</v>
      </c>
      <c r="F268" s="93">
        <f t="shared" si="50"/>
        <v>110.83633936417708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116454.55</v>
      </c>
      <c r="E288" s="247">
        <v>128546.23</v>
      </c>
      <c r="F288" s="93">
        <f t="shared" si="50"/>
        <v>110.38317523875195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651.48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376.27</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9967.07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1347359.57</v>
      </c>
      <c r="E114" s="81">
        <f t="shared" si="22"/>
        <v>1578971.64</v>
      </c>
      <c r="F114" s="63">
        <f t="shared" si="1"/>
        <v>117.19007124430784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1347359.57</v>
      </c>
      <c r="E118" s="81">
        <f t="shared" si="24"/>
        <v>1578971.64</v>
      </c>
      <c r="F118" s="63">
        <f t="shared" si="1"/>
        <v>117.19007124430784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1347359.57</v>
      </c>
      <c r="E120" s="249">
        <v>1578971.64</v>
      </c>
      <c r="F120" s="63">
        <f t="shared" si="1"/>
        <v>117.19007124430784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1347359.57</v>
      </c>
      <c r="E141" s="106">
        <f t="shared" si="28"/>
        <v>1578971.64</v>
      </c>
      <c r="F141" s="82">
        <f t="shared" si="1"/>
        <v>117.19007124430784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310.74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310.74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310.74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310.74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D26" sqref="D2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116830.81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1588959.7499999998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6022.95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1478705.16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1301079.69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145945.66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672.04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389.75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30618.02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104231.64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1576592.8499999999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3918.78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1468717.64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1289417.22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147608.73000000001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683.92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389.75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30618.02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103580.16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376.27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376.27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129197.70999999996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129197.71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9967.07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118579.16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651.48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22701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3273</v>
      </c>
      <c r="D268" s="123"/>
      <c r="E268" s="71">
        <f t="shared" si="19"/>
        <v>0</v>
      </c>
      <c r="F268" s="71">
        <f t="shared" si="20"/>
        <v>1</v>
      </c>
      <c r="G268" s="71"/>
      <c r="H268" s="71"/>
      <c r="I268" s="71"/>
      <c r="J268" s="71"/>
      <c r="K268" s="71"/>
      <c r="L268" s="71">
        <f>IF(AND('PR-RAS'!D613&gt;0,'PR-RAS'!D965=0),1,0)</f>
        <v>1</v>
      </c>
      <c r="M268" s="71">
        <f>IF(AND('PR-RAS'!E613&gt;0,'PR-RAS'!E965=0),1,0)</f>
        <v>1</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2024-01-31T07:03:48Z</dcterms:modified>
</cp:coreProperties>
</file>